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40" windowHeight="5400" activeTab="2"/>
  </bookViews>
  <sheets>
    <sheet name="PRODUÇÃO ETANOL TOTAL" sheetId="1" r:id="rId1"/>
    <sheet name="ETANOL ANIDRO" sheetId="2" r:id="rId2"/>
    <sheet name="ETANOL HIDRATADO" sheetId="3" r:id="rId3"/>
  </sheets>
  <definedNames/>
  <calcPr fullCalcOnLoad="1"/>
</workbook>
</file>

<file path=xl/sharedStrings.xml><?xml version="1.0" encoding="utf-8"?>
<sst xmlns="http://schemas.openxmlformats.org/spreadsheetml/2006/main" count="177" uniqueCount="62">
  <si>
    <t>ESTADOS/SAFRA</t>
  </si>
  <si>
    <t>ACRE</t>
  </si>
  <si>
    <t>RONDONIA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</si>
  <si>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</si>
  <si>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</si>
  <si>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</si>
  <si>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</si>
  <si>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</si>
  <si>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</si>
  <si>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</si>
  <si>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</si>
  <si>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</si>
  <si>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</si>
  <si>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</si>
  <si>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</si>
  <si>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</si>
  <si>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</si>
  <si>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</si>
  <si>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</si>
  <si>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</si>
  <si>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</si>
  <si>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</si>
  <si>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BRASIL</t>
  </si>
  <si>
    <t>PARÁ</t>
  </si>
  <si>
    <t>PIAUÍ</t>
  </si>
  <si>
    <t>PARAIBA</t>
  </si>
  <si>
    <t>REGIÃO CENTRO-SUL</t>
  </si>
  <si>
    <t>REGIÃO NORTE-NORDESTE</t>
  </si>
  <si>
    <t xml:space="preserve">Fonte: União da Indústria de Cana-de-açúcar/UNICA e Ministério da Agricultura, Pecuária e Abastecimento/MAPA. 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</si>
  <si>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</si>
  <si>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</si>
  <si>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</si>
  <si>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</si>
  <si>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</si>
  <si>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</si>
  <si>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</si>
  <si>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</si>
  <si>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</si>
  <si>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</si>
  <si>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</si>
  <si>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</si>
  <si>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</si>
  <si>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</si>
  <si>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</si>
  <si>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</si>
  <si>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</si>
  <si>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</si>
  <si>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</si>
  <si>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</si>
  <si>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</si>
  <si>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</si>
  <si>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</si>
  <si>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 xml:space="preserve"> </t>
  </si>
  <si>
    <t>2013/2014</t>
  </si>
  <si>
    <t>2014/2015</t>
  </si>
  <si>
    <t>2016/2017</t>
  </si>
  <si>
    <t>2015/2016</t>
  </si>
  <si>
    <t>2017/2018</t>
  </si>
  <si>
    <t>2018/2019</t>
  </si>
  <si>
    <t>PRODUÇÃO BRASILEIRA DE ETANOL TOTAL - (m3)</t>
  </si>
  <si>
    <t>PRODUÇÃO BRASILEIRA DE ETANOL ANIDRO - (m³)</t>
  </si>
  <si>
    <t>PRODUÇÃO BRASILEIRA DE ETANOL HIDRATADO - (m³)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</si>
</sst>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General_)"/>
    <numFmt numFmtId="181" formatCode="[$-416]d\-mmm\-yy;@"/>
    <numFmt numFmtId="182" formatCode="#,##0.0"/>
    <numFmt numFmtId="183" formatCode="#,##0.000"/>
  </numFmts>
  <fonts count="43">
    <font>
      <sz val="10"/>
      <name val="Arial"/>
      <family val="0"/>
    </font>
    <font>
      <u val="single"/>
      <sz val="7.5"/>
      <color indexed="12"/>
      <name val="Courier"/>
      <family val="3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55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quotePrefix="1">
      <alignment horizontal="center" vertical="center"/>
    </xf>
    <xf numFmtId="49" fontId="4" fillId="34" borderId="15" xfId="0" applyNumberFormat="1" applyFont="1" applyFill="1" applyBorder="1" applyAlignment="1" quotePrefix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 quotePrefix="1">
      <alignment horizontal="center" vertical="center"/>
    </xf>
    <xf numFmtId="49" fontId="4" fillId="34" borderId="24" xfId="0" applyNumberFormat="1" applyFont="1" applyFill="1" applyBorder="1" applyAlignment="1" quotePrefix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4" fillId="34" borderId="27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1562100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476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0</xdr:col>
      <xdr:colOff>1609725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476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1600200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showGridLines="0" zoomScale="95" zoomScaleNormal="9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3" sqref="AE3"/>
    </sheetView>
  </sheetViews>
  <sheetFormatPr defaultColWidth="9.140625" defaultRowHeight="12.75"/>
  <cols>
    <col min="1" max="1" width="27.57421875" style="1" customWidth="1"/>
    <col min="2" max="30" width="17.57421875" style="1" customWidth="1"/>
    <col min="31" max="16384" width="9.140625" style="1" customWidth="1"/>
  </cols>
  <sheetData>
    <row r="1" spans="1:30" ht="9" customHeight="1" thickTop="1">
      <c r="A1" s="56"/>
      <c r="B1" s="59" t="s">
        <v>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19.5" customHeight="1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10.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13.5" customHeight="1" thickBot="1">
      <c r="A4" s="5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8.75" customHeight="1" thickBot="1">
      <c r="A5" s="24" t="s">
        <v>0</v>
      </c>
      <c r="B5" s="16" t="s">
        <v>29</v>
      </c>
      <c r="C5" s="16" t="s">
        <v>30</v>
      </c>
      <c r="D5" s="41" t="s">
        <v>31</v>
      </c>
      <c r="E5" s="16" t="s">
        <v>32</v>
      </c>
      <c r="F5" s="16" t="s">
        <v>33</v>
      </c>
      <c r="G5" s="40" t="s">
        <v>34</v>
      </c>
      <c r="H5" s="40" t="s">
        <v>35</v>
      </c>
      <c r="I5" s="40" t="s">
        <v>36</v>
      </c>
      <c r="J5" s="40" t="s">
        <v>37</v>
      </c>
      <c r="K5" s="16" t="s">
        <v>38</v>
      </c>
      <c r="L5" s="41" t="s">
        <v>39</v>
      </c>
      <c r="M5" s="16" t="s">
        <v>40</v>
      </c>
      <c r="N5" s="41" t="s">
        <v>41</v>
      </c>
      <c r="O5" s="16" t="s">
        <v>42</v>
      </c>
      <c r="P5" s="16"/>
      <c r="Q5" s="16" t="s">
        <v>44</v>
      </c>
      <c r="R5" s="41" t="s">
        <v>45</v>
      </c>
      <c r="S5" s="16" t="s">
        <v>46</v>
      </c>
      <c r="T5" s="40" t="s">
        <v>47</v>
      </c>
      <c r="U5" s="20" t="s">
        <v>48</v>
      </c>
      <c r="V5" s="16" t="s">
        <v>49</v>
      </c>
      <c r="W5" s="25" t="s">
        <v>50</v>
      </c>
      <c r="X5" s="16" t="s">
        <v>51</v>
      </c>
      <c r="Y5" s="21" t="s">
        <v>53</v>
      </c>
      <c r="Z5" s="16" t="s">
        <v>54</v>
      </c>
      <c r="AA5" s="16" t="s">
        <v>56</v>
      </c>
      <c r="AB5" s="16" t="s">
        <v>55</v>
      </c>
      <c r="AC5" s="16" t="s">
        <v>57</v>
      </c>
      <c r="AD5" s="16" t="s">
        <v>58</v>
      </c>
    </row>
    <row r="6" spans="1:30" ht="18.75" customHeight="1">
      <c r="A6" s="49" t="s">
        <v>1</v>
      </c>
      <c r="B6" s="28">
        <f>'ETANOL ANIDRO'!B6+'ETANOL HIDRATADO'!B6</f>
        <v>0</v>
      </c>
      <c r="C6" s="30">
        <f>'ETANOL ANIDRO'!C6+'ETANOL HIDRATADO'!C6</f>
        <v>0</v>
      </c>
      <c r="D6" s="26">
        <f>'ETANOL ANIDRO'!D6+'ETANOL HIDRATADO'!D6</f>
        <v>0</v>
      </c>
      <c r="E6" s="17">
        <f>'ETANOL ANIDRO'!E6+'ETANOL HIDRATADO'!E6</f>
        <v>0</v>
      </c>
      <c r="F6" s="17">
        <f>'ETANOL ANIDRO'!F6+'ETANOL HIDRATADO'!F6</f>
        <v>0</v>
      </c>
      <c r="G6" s="22">
        <f>'ETANOL ANIDRO'!G6+'ETANOL HIDRATADO'!G6</f>
        <v>0</v>
      </c>
      <c r="H6" s="26">
        <f>'ETANOL ANIDRO'!H6+'ETANOL HIDRATADO'!H6</f>
        <v>0</v>
      </c>
      <c r="I6" s="28">
        <f>'ETANOL ANIDRO'!I6+'ETANOL HIDRATADO'!I6</f>
        <v>0</v>
      </c>
      <c r="J6" s="28">
        <f>'ETANOL ANIDRO'!J6+'ETANOL HIDRATADO'!J6</f>
        <v>0</v>
      </c>
      <c r="K6" s="28">
        <f>'ETANOL ANIDRO'!K6+'ETANOL HIDRATADO'!K6</f>
        <v>0</v>
      </c>
      <c r="L6" s="30">
        <f>'ETANOL ANIDRO'!L6+'ETANOL HIDRATADO'!L6</f>
        <v>0</v>
      </c>
      <c r="M6" s="28">
        <f>'ETANOL ANIDRO'!M6+'ETANOL HIDRATADO'!M6</f>
        <v>0</v>
      </c>
      <c r="N6" s="26">
        <f>'ETANOL ANIDRO'!N6+'ETANOL HIDRATADO'!N6</f>
        <v>0</v>
      </c>
      <c r="O6" s="17">
        <f>'ETANOL ANIDRO'!O6+'ETANOL HIDRATADO'!O6</f>
        <v>0</v>
      </c>
      <c r="P6" s="17">
        <f>'ETANOL ANIDRO'!P6+'ETANOL HIDRATADO'!P6</f>
        <v>0</v>
      </c>
      <c r="Q6" s="17">
        <f>'ETANOL ANIDRO'!Q6+'ETANOL HIDRATADO'!Q6</f>
        <v>0</v>
      </c>
      <c r="R6" s="26">
        <f>'ETANOL ANIDRO'!R6+'ETANOL HIDRATADO'!R6</f>
        <v>0</v>
      </c>
      <c r="S6" s="17">
        <f>'ETANOL ANIDRO'!S6+'ETANOL HIDRATADO'!S6</f>
        <v>0</v>
      </c>
      <c r="T6" s="26">
        <v>0</v>
      </c>
      <c r="U6" s="17">
        <f>'ETANOL ANIDRO'!U6+'ETANOL HIDRATADO'!U6</f>
        <v>0</v>
      </c>
      <c r="V6" s="17">
        <f>'ETANOL ANIDRO'!V6+'ETANOL HIDRATADO'!V6</f>
        <v>1489</v>
      </c>
      <c r="W6" s="26">
        <f>'ETANOL ANIDRO'!W6+'ETANOL HIDRATADO'!W6</f>
        <v>2681</v>
      </c>
      <c r="X6" s="17">
        <f>'ETANOL ANIDRO'!X6+'ETANOL HIDRATADO'!X6</f>
        <v>4101</v>
      </c>
      <c r="Y6" s="17">
        <f>'ETANOL ANIDRO'!Y6+'ETANOL HIDRATADO'!Y6</f>
        <v>5009</v>
      </c>
      <c r="Z6" s="17">
        <f>'ETANOL ANIDRO'!Z6+'ETANOL HIDRATADO'!Z6</f>
        <v>0</v>
      </c>
      <c r="AA6" s="17">
        <f>'ETANOL ANIDRO'!AA6+'ETANOL HIDRATADO'!AA6</f>
        <v>4510</v>
      </c>
      <c r="AB6" s="17">
        <f>'ETANOL ANIDRO'!AB6+'ETANOL HIDRATADO'!AB6</f>
        <v>3674</v>
      </c>
      <c r="AC6" s="17">
        <f>'ETANOL ANIDRO'!AC6+'ETANOL HIDRATADO'!AC6</f>
        <v>0</v>
      </c>
      <c r="AD6" s="17">
        <f>'ETANOL ANIDRO'!AD6+'ETANOL HIDRATADO'!AD6</f>
        <v>0</v>
      </c>
    </row>
    <row r="7" spans="1:30" ht="18.75" customHeight="1">
      <c r="A7" s="49" t="s">
        <v>2</v>
      </c>
      <c r="B7" s="17">
        <f>'ETANOL ANIDRO'!B7+'ETANOL HIDRATADO'!B7</f>
        <v>0</v>
      </c>
      <c r="C7" s="22">
        <f>'ETANOL ANIDRO'!C7+'ETANOL HIDRATADO'!C7</f>
        <v>0</v>
      </c>
      <c r="D7" s="26">
        <f>'ETANOL ANIDRO'!D7+'ETANOL HIDRATADO'!D7</f>
        <v>0</v>
      </c>
      <c r="E7" s="17">
        <f>'ETANOL ANIDRO'!E7+'ETANOL HIDRATADO'!E7</f>
        <v>0</v>
      </c>
      <c r="F7" s="17">
        <f>'ETANOL ANIDRO'!F7+'ETANOL HIDRATADO'!F7</f>
        <v>0</v>
      </c>
      <c r="G7" s="22">
        <f>'ETANOL ANIDRO'!G7+'ETANOL HIDRATADO'!G7</f>
        <v>0</v>
      </c>
      <c r="H7" s="26">
        <f>'ETANOL ANIDRO'!H7+'ETANOL HIDRATADO'!H7</f>
        <v>0</v>
      </c>
      <c r="I7" s="17">
        <f>'ETANOL ANIDRO'!I7+'ETANOL HIDRATADO'!I7</f>
        <v>0</v>
      </c>
      <c r="J7" s="17">
        <f>'ETANOL ANIDRO'!J7+'ETANOL HIDRATADO'!J7</f>
        <v>0</v>
      </c>
      <c r="K7" s="17">
        <f>'ETANOL ANIDRO'!K7+'ETANOL HIDRATADO'!K7</f>
        <v>0</v>
      </c>
      <c r="L7" s="22">
        <f>'ETANOL ANIDRO'!L7+'ETANOL HIDRATADO'!L7</f>
        <v>0</v>
      </c>
      <c r="M7" s="17">
        <f>'ETANOL ANIDRO'!M7+'ETANOL HIDRATADO'!M7</f>
        <v>0</v>
      </c>
      <c r="N7" s="26">
        <f>'ETANOL ANIDRO'!N7+'ETANOL HIDRATADO'!N7</f>
        <v>0</v>
      </c>
      <c r="O7" s="17">
        <f>'ETANOL ANIDRO'!O7+'ETANOL HIDRATADO'!O7</f>
        <v>0</v>
      </c>
      <c r="P7" s="17">
        <f>'ETANOL ANIDRO'!P7+'ETANOL HIDRATADO'!P7</f>
        <v>0</v>
      </c>
      <c r="Q7" s="22">
        <f>'ETANOL ANIDRO'!Q7+'ETANOL HIDRATADO'!Q7</f>
        <v>0</v>
      </c>
      <c r="R7" s="26">
        <f>'ETANOL ANIDRO'!R7+'ETANOL HIDRATADO'!R7</f>
        <v>0</v>
      </c>
      <c r="S7" s="17">
        <f>'ETANOL ANIDRO'!S7+'ETANOL HIDRATADO'!S7</f>
        <v>0</v>
      </c>
      <c r="T7" s="26">
        <v>7224</v>
      </c>
      <c r="U7" s="17">
        <f>'ETANOL ANIDRO'!U7+'ETANOL HIDRATADO'!U7</f>
        <v>8550</v>
      </c>
      <c r="V7" s="17">
        <f>'ETANOL ANIDRO'!V7+'ETANOL HIDRATADO'!V7</f>
        <v>10763</v>
      </c>
      <c r="W7" s="26">
        <f>'ETANOL ANIDRO'!W7+'ETANOL HIDRATADO'!W7</f>
        <v>12416</v>
      </c>
      <c r="X7" s="17">
        <f>'ETANOL ANIDRO'!X7+'ETANOL HIDRATADO'!X7</f>
        <v>8763</v>
      </c>
      <c r="Y7" s="17">
        <f>'ETANOL ANIDRO'!Y7+'ETANOL HIDRATADO'!Y7</f>
        <v>10759</v>
      </c>
      <c r="Z7" s="17">
        <f>'ETANOL ANIDRO'!Z7+'ETANOL HIDRATADO'!Z7</f>
        <v>12596</v>
      </c>
      <c r="AA7" s="17">
        <f>'ETANOL ANIDRO'!AA7+'ETANOL HIDRATADO'!AA7</f>
        <v>12909</v>
      </c>
      <c r="AB7" s="17">
        <f>'ETANOL ANIDRO'!AB7+'ETANOL HIDRATADO'!AB7</f>
        <v>9487</v>
      </c>
      <c r="AC7" s="17">
        <f>'ETANOL ANIDRO'!AC7+'ETANOL HIDRATADO'!AC7</f>
        <v>4444</v>
      </c>
      <c r="AD7" s="17">
        <f>'ETANOL ANIDRO'!AD7+'ETANOL HIDRATADO'!AD7</f>
        <v>1503</v>
      </c>
    </row>
    <row r="8" spans="1:30" ht="18.75" customHeight="1">
      <c r="A8" s="49" t="s">
        <v>3</v>
      </c>
      <c r="B8" s="17">
        <f>'ETANOL ANIDRO'!B8+'ETANOL HIDRATADO'!B8</f>
        <v>0</v>
      </c>
      <c r="C8" s="22">
        <f>'ETANOL ANIDRO'!C8+'ETANOL HIDRATADO'!C8</f>
        <v>0</v>
      </c>
      <c r="D8" s="26">
        <f>'ETANOL ANIDRO'!D8+'ETANOL HIDRATADO'!D8</f>
        <v>0</v>
      </c>
      <c r="E8" s="17">
        <f>'ETANOL ANIDRO'!E8+'ETANOL HIDRATADO'!E8</f>
        <v>0</v>
      </c>
      <c r="F8" s="17">
        <f>'ETANOL ANIDRO'!F8+'ETANOL HIDRATADO'!F8</f>
        <v>0</v>
      </c>
      <c r="G8" s="22">
        <f>'ETANOL ANIDRO'!G8+'ETANOL HIDRATADO'!G8</f>
        <v>0</v>
      </c>
      <c r="H8" s="26">
        <f>'ETANOL ANIDRO'!H8+'ETANOL HIDRATADO'!H8</f>
        <v>0</v>
      </c>
      <c r="I8" s="17">
        <f>'ETANOL ANIDRO'!I8+'ETANOL HIDRATADO'!I8</f>
        <v>0</v>
      </c>
      <c r="J8" s="17">
        <f>'ETANOL ANIDRO'!J8+'ETANOL HIDRATADO'!J8</f>
        <v>0</v>
      </c>
      <c r="K8" s="17">
        <f>'ETANOL ANIDRO'!K8+'ETANOL HIDRATADO'!K8</f>
        <v>0</v>
      </c>
      <c r="L8" s="22">
        <f>'ETANOL ANIDRO'!L8+'ETANOL HIDRATADO'!L8</f>
        <v>3854</v>
      </c>
      <c r="M8" s="17">
        <f>'ETANOL ANIDRO'!M8+'ETANOL HIDRATADO'!M8</f>
        <v>2666</v>
      </c>
      <c r="N8" s="26">
        <f>'ETANOL ANIDRO'!N8+'ETANOL HIDRATADO'!N8</f>
        <v>3889</v>
      </c>
      <c r="O8" s="17">
        <f>'ETANOL ANIDRO'!O8+'ETANOL HIDRATADO'!O8</f>
        <v>4375</v>
      </c>
      <c r="P8" s="17">
        <f>'ETANOL ANIDRO'!P8+'ETANOL HIDRATADO'!P8</f>
        <v>4671</v>
      </c>
      <c r="Q8" s="22">
        <f>'ETANOL ANIDRO'!Q8+'ETANOL HIDRATADO'!Q8</f>
        <v>6009</v>
      </c>
      <c r="R8" s="26">
        <f>'ETANOL ANIDRO'!R8+'ETANOL HIDRATADO'!R8</f>
        <v>5650</v>
      </c>
      <c r="S8" s="17">
        <f>'ETANOL ANIDRO'!S8+'ETANOL HIDRATADO'!S8</f>
        <v>8264</v>
      </c>
      <c r="T8" s="26">
        <v>7963</v>
      </c>
      <c r="U8" s="17">
        <f>'ETANOL ANIDRO'!U8+'ETANOL HIDRATADO'!U8</f>
        <v>4739</v>
      </c>
      <c r="V8" s="17">
        <f>'ETANOL ANIDRO'!V8+'ETANOL HIDRATADO'!V8</f>
        <v>7140</v>
      </c>
      <c r="W8" s="26">
        <f>'ETANOL ANIDRO'!W8+'ETANOL HIDRATADO'!W8</f>
        <v>6432</v>
      </c>
      <c r="X8" s="17">
        <f>'ETANOL ANIDRO'!X8+'ETANOL HIDRATADO'!X8</f>
        <v>4046</v>
      </c>
      <c r="Y8" s="17">
        <f>'ETANOL ANIDRO'!Y8+'ETANOL HIDRATADO'!Y8</f>
        <v>4874</v>
      </c>
      <c r="Z8" s="17">
        <f>'ETANOL ANIDRO'!Z8+'ETANOL HIDRATADO'!Z8</f>
        <v>2918</v>
      </c>
      <c r="AA8" s="17">
        <f>'ETANOL ANIDRO'!AA8+'ETANOL HIDRATADO'!AA8</f>
        <v>5804</v>
      </c>
      <c r="AB8" s="17">
        <f>'ETANOL ANIDRO'!AB8+'ETANOL HIDRATADO'!AB8</f>
        <v>5496</v>
      </c>
      <c r="AC8" s="17">
        <f>'ETANOL ANIDRO'!AC8+'ETANOL HIDRATADO'!AC8</f>
        <v>4845</v>
      </c>
      <c r="AD8" s="17">
        <f>'ETANOL ANIDRO'!AD8+'ETANOL HIDRATADO'!AD8</f>
        <v>5468</v>
      </c>
    </row>
    <row r="9" spans="1:30" ht="18.75" customHeight="1">
      <c r="A9" s="49" t="s">
        <v>23</v>
      </c>
      <c r="B9" s="17">
        <f>'ETANOL ANIDRO'!B9+'ETANOL HIDRATADO'!B9</f>
        <v>10440</v>
      </c>
      <c r="C9" s="22">
        <f>'ETANOL ANIDRO'!C9+'ETANOL HIDRATADO'!C9</f>
        <v>7981</v>
      </c>
      <c r="D9" s="26">
        <f>'ETANOL ANIDRO'!D9+'ETANOL HIDRATADO'!D9</f>
        <v>7637</v>
      </c>
      <c r="E9" s="17">
        <f>'ETANOL ANIDRO'!E9+'ETANOL HIDRATADO'!E9</f>
        <v>8647</v>
      </c>
      <c r="F9" s="17">
        <f>'ETANOL ANIDRO'!F9+'ETANOL HIDRATADO'!F9</f>
        <v>1320</v>
      </c>
      <c r="G9" s="22">
        <f>'ETANOL ANIDRO'!G9+'ETANOL HIDRATADO'!G9</f>
        <v>15228</v>
      </c>
      <c r="H9" s="26">
        <f>'ETANOL ANIDRO'!H9+'ETANOL HIDRATADO'!H9</f>
        <v>16534</v>
      </c>
      <c r="I9" s="17">
        <f>'ETANOL ANIDRO'!I9+'ETANOL HIDRATADO'!I9</f>
        <v>16238</v>
      </c>
      <c r="J9" s="17">
        <f>'ETANOL ANIDRO'!J9+'ETANOL HIDRATADO'!J9</f>
        <v>15551</v>
      </c>
      <c r="K9" s="17">
        <f>'ETANOL ANIDRO'!K9+'ETANOL HIDRATADO'!K9</f>
        <v>25504</v>
      </c>
      <c r="L9" s="22">
        <f>'ETANOL ANIDRO'!L9+'ETANOL HIDRATADO'!L9</f>
        <v>31273</v>
      </c>
      <c r="M9" s="17">
        <f>'ETANOL ANIDRO'!M9+'ETANOL HIDRATADO'!M9</f>
        <v>24993</v>
      </c>
      <c r="N9" s="26">
        <f>'ETANOL ANIDRO'!N9+'ETANOL HIDRATADO'!N9</f>
        <v>26426</v>
      </c>
      <c r="O9" s="17">
        <f>'ETANOL ANIDRO'!O9+'ETANOL HIDRATADO'!O9</f>
        <v>35012</v>
      </c>
      <c r="P9" s="17">
        <f>'ETANOL ANIDRO'!P9+'ETANOL HIDRATADO'!P9</f>
        <v>48405</v>
      </c>
      <c r="Q9" s="22">
        <f>'ETANOL ANIDRO'!Q9+'ETANOL HIDRATADO'!Q9</f>
        <v>42725</v>
      </c>
      <c r="R9" s="26">
        <f>'ETANOL ANIDRO'!R9+'ETANOL HIDRATADO'!R9</f>
        <v>51818</v>
      </c>
      <c r="S9" s="17">
        <f>'ETANOL ANIDRO'!S9+'ETANOL HIDRATADO'!S9</f>
        <v>35804</v>
      </c>
      <c r="T9" s="26">
        <v>44908</v>
      </c>
      <c r="U9" s="17">
        <f>'ETANOL ANIDRO'!U9+'ETANOL HIDRATADO'!U9</f>
        <v>37634</v>
      </c>
      <c r="V9" s="17">
        <f>'ETANOL ANIDRO'!V9+'ETANOL HIDRATADO'!V9</f>
        <v>22959</v>
      </c>
      <c r="W9" s="26">
        <f>'ETANOL ANIDRO'!W9+'ETANOL HIDRATADO'!W9</f>
        <v>39017</v>
      </c>
      <c r="X9" s="17">
        <f>'ETANOL ANIDRO'!X9+'ETANOL HIDRATADO'!X9</f>
        <v>32863</v>
      </c>
      <c r="Y9" s="17">
        <f>'ETANOL ANIDRO'!Y9+'ETANOL HIDRATADO'!Y9</f>
        <v>38188</v>
      </c>
      <c r="Z9" s="17">
        <f>'ETANOL ANIDRO'!Z9+'ETANOL HIDRATADO'!Z9</f>
        <v>40949</v>
      </c>
      <c r="AA9" s="17">
        <f>'ETANOL ANIDRO'!AA9+'ETANOL HIDRATADO'!AA9</f>
        <v>40926</v>
      </c>
      <c r="AB9" s="17">
        <f>'ETANOL ANIDRO'!AB9+'ETANOL HIDRATADO'!AB9</f>
        <v>33210</v>
      </c>
      <c r="AC9" s="17">
        <f>'ETANOL ANIDRO'!AC9+'ETANOL HIDRATADO'!AC9</f>
        <v>51558</v>
      </c>
      <c r="AD9" s="17">
        <f>'ETANOL ANIDRO'!AD9+'ETANOL HIDRATADO'!AD9</f>
        <v>46126</v>
      </c>
    </row>
    <row r="10" spans="1:30" ht="18.75" customHeight="1">
      <c r="A10" s="49" t="s">
        <v>4</v>
      </c>
      <c r="B10" s="17">
        <f>'ETANOL ANIDRO'!B10+'ETANOL HIDRATADO'!B10</f>
        <v>1846</v>
      </c>
      <c r="C10" s="22">
        <f>'ETANOL ANIDRO'!C10+'ETANOL HIDRATADO'!C10</f>
        <v>7717</v>
      </c>
      <c r="D10" s="26">
        <f>'ETANOL ANIDRO'!D10+'ETANOL HIDRATADO'!D10</f>
        <v>6120</v>
      </c>
      <c r="E10" s="17">
        <f>'ETANOL ANIDRO'!E10+'ETANOL HIDRATADO'!E10</f>
        <v>11761</v>
      </c>
      <c r="F10" s="17">
        <f>'ETANOL ANIDRO'!F10+'ETANOL HIDRATADO'!F10</f>
        <v>15474</v>
      </c>
      <c r="G10" s="22">
        <f>'ETANOL ANIDRO'!G10+'ETANOL HIDRATADO'!G10</f>
        <v>18815</v>
      </c>
      <c r="H10" s="26">
        <f>'ETANOL ANIDRO'!H10+'ETANOL HIDRATADO'!H10</f>
        <v>10673</v>
      </c>
      <c r="I10" s="17">
        <f>'ETANOL ANIDRO'!I10+'ETANOL HIDRATADO'!I10</f>
        <v>16675</v>
      </c>
      <c r="J10" s="17">
        <f>'ETANOL ANIDRO'!J10+'ETANOL HIDRATADO'!J10</f>
        <v>1257</v>
      </c>
      <c r="K10" s="17">
        <f>'ETANOL ANIDRO'!K10+'ETANOL HIDRATADO'!K10</f>
        <v>0</v>
      </c>
      <c r="L10" s="22">
        <f>'ETANOL ANIDRO'!L10+'ETANOL HIDRATADO'!L10</f>
        <v>0</v>
      </c>
      <c r="M10" s="17">
        <f>'ETANOL ANIDRO'!M10+'ETANOL HIDRATADO'!M10</f>
        <v>0</v>
      </c>
      <c r="N10" s="26">
        <f>'ETANOL ANIDRO'!N10+'ETANOL HIDRATADO'!N10</f>
        <v>0</v>
      </c>
      <c r="O10" s="17">
        <f>'ETANOL ANIDRO'!O10+'ETANOL HIDRATADO'!O10</f>
        <v>0</v>
      </c>
      <c r="P10" s="17">
        <f>'ETANOL ANIDRO'!P10+'ETANOL HIDRATADO'!P10</f>
        <v>0</v>
      </c>
      <c r="Q10" s="22">
        <f>'ETANOL ANIDRO'!Q10+'ETANOL HIDRATADO'!Q10</f>
        <v>4218</v>
      </c>
      <c r="R10" s="26">
        <f>'ETANOL ANIDRO'!R10+'ETANOL HIDRATADO'!R10</f>
        <v>11567</v>
      </c>
      <c r="S10" s="17">
        <f>'ETANOL ANIDRO'!S10+'ETANOL HIDRATADO'!S10</f>
        <v>0</v>
      </c>
      <c r="T10" s="26">
        <v>2801</v>
      </c>
      <c r="U10" s="17">
        <f>'ETANOL ANIDRO'!U10+'ETANOL HIDRATADO'!U10</f>
        <v>2433</v>
      </c>
      <c r="V10" s="17">
        <f>'ETANOL ANIDRO'!V10+'ETANOL HIDRATADO'!V10</f>
        <v>16488</v>
      </c>
      <c r="W10" s="26">
        <f>'ETANOL ANIDRO'!W10+'ETANOL HIDRATADO'!W10</f>
        <v>111202</v>
      </c>
      <c r="X10" s="17">
        <f>'ETANOL ANIDRO'!X10+'ETANOL HIDRATADO'!X10</f>
        <v>157047</v>
      </c>
      <c r="Y10" s="17">
        <f>'ETANOL ANIDRO'!Y10+'ETANOL HIDRATADO'!Y10</f>
        <v>196115</v>
      </c>
      <c r="Z10" s="17">
        <f>'ETANOL ANIDRO'!Z10+'ETANOL HIDRATADO'!Z10</f>
        <v>175985</v>
      </c>
      <c r="AA10" s="17">
        <f>'ETANOL ANIDRO'!AA10+'ETANOL HIDRATADO'!AA10</f>
        <v>212821</v>
      </c>
      <c r="AB10" s="17">
        <f>'ETANOL ANIDRO'!AB10+'ETANOL HIDRATADO'!AB10</f>
        <v>162184</v>
      </c>
      <c r="AC10" s="17">
        <f>'ETANOL ANIDRO'!AC10+'ETANOL HIDRATADO'!AC10</f>
        <v>176313</v>
      </c>
      <c r="AD10" s="17">
        <f>'ETANOL ANIDRO'!AD10+'ETANOL HIDRATADO'!AD10</f>
        <v>155207</v>
      </c>
    </row>
    <row r="11" spans="1:30" ht="18.75" customHeight="1">
      <c r="A11" s="49" t="s">
        <v>5</v>
      </c>
      <c r="B11" s="17">
        <f>'ETANOL ANIDRO'!B11+'ETANOL HIDRATADO'!B11</f>
        <v>31662</v>
      </c>
      <c r="C11" s="22">
        <f>'ETANOL ANIDRO'!C11+'ETANOL HIDRATADO'!C11</f>
        <v>26457</v>
      </c>
      <c r="D11" s="26">
        <f>'ETANOL ANIDRO'!D11+'ETANOL HIDRATADO'!D11</f>
        <v>16190</v>
      </c>
      <c r="E11" s="17">
        <f>'ETANOL ANIDRO'!E11+'ETANOL HIDRATADO'!E11</f>
        <v>9534</v>
      </c>
      <c r="F11" s="17">
        <f>'ETANOL ANIDRO'!F11+'ETANOL HIDRATADO'!F11</f>
        <v>14565</v>
      </c>
      <c r="G11" s="22">
        <f>'ETANOL ANIDRO'!G11+'ETANOL HIDRATADO'!G11</f>
        <v>31581</v>
      </c>
      <c r="H11" s="26">
        <f>'ETANOL ANIDRO'!H11+'ETANOL HIDRATADO'!H11</f>
        <v>39989</v>
      </c>
      <c r="I11" s="17">
        <f>'ETANOL ANIDRO'!I11+'ETANOL HIDRATADO'!I11</f>
        <v>64402</v>
      </c>
      <c r="J11" s="17">
        <f>'ETANOL ANIDRO'!J11+'ETANOL HIDRATADO'!J11</f>
        <v>71916</v>
      </c>
      <c r="K11" s="17">
        <f>'ETANOL ANIDRO'!K11+'ETANOL HIDRATADO'!K11</f>
        <v>57174</v>
      </c>
      <c r="L11" s="22">
        <f>'ETANOL ANIDRO'!L11+'ETANOL HIDRATADO'!L11</f>
        <v>46944</v>
      </c>
      <c r="M11" s="17">
        <f>'ETANOL ANIDRO'!M11+'ETANOL HIDRATADO'!M11</f>
        <v>75097</v>
      </c>
      <c r="N11" s="26">
        <f>'ETANOL ANIDRO'!N11+'ETANOL HIDRATADO'!N11</f>
        <v>83579</v>
      </c>
      <c r="O11" s="17">
        <f>'ETANOL ANIDRO'!O11+'ETANOL HIDRATADO'!O11</f>
        <v>89865</v>
      </c>
      <c r="P11" s="17">
        <f>'ETANOL ANIDRO'!P11+'ETANOL HIDRATADO'!P11</f>
        <v>95905</v>
      </c>
      <c r="Q11" s="22">
        <f>'ETANOL ANIDRO'!Q11+'ETANOL HIDRATADO'!Q11</f>
        <v>138848</v>
      </c>
      <c r="R11" s="26">
        <f>'ETANOL ANIDRO'!R11+'ETANOL HIDRATADO'!R11</f>
        <v>128469</v>
      </c>
      <c r="S11" s="17">
        <f>'ETANOL ANIDRO'!S11+'ETANOL HIDRATADO'!S11</f>
        <v>170164</v>
      </c>
      <c r="T11" s="26">
        <v>181559</v>
      </c>
      <c r="U11" s="17">
        <f>'ETANOL ANIDRO'!U11+'ETANOL HIDRATADO'!U11</f>
        <v>168497</v>
      </c>
      <c r="V11" s="17">
        <f>'ETANOL ANIDRO'!V11+'ETANOL HIDRATADO'!V11</f>
        <v>181788</v>
      </c>
      <c r="W11" s="26">
        <f>'ETANOL ANIDRO'!W11+'ETANOL HIDRATADO'!W11</f>
        <v>177204</v>
      </c>
      <c r="X11" s="17">
        <f>'ETANOL ANIDRO'!X11+'ETANOL HIDRATADO'!X11</f>
        <v>159934</v>
      </c>
      <c r="Y11" s="17">
        <f>'ETANOL ANIDRO'!Y11+'ETANOL HIDRATADO'!Y11</f>
        <v>167953</v>
      </c>
      <c r="Z11" s="17">
        <f>'ETANOL ANIDRO'!Z11+'ETANOL HIDRATADO'!Z11</f>
        <v>179610</v>
      </c>
      <c r="AA11" s="17">
        <f>'ETANOL ANIDRO'!AA11+'ETANOL HIDRATADO'!AA11</f>
        <v>187284</v>
      </c>
      <c r="AB11" s="17">
        <f>'ETANOL ANIDRO'!AB11+'ETANOL HIDRATADO'!AB11</f>
        <v>127361</v>
      </c>
      <c r="AC11" s="17">
        <f>'ETANOL ANIDRO'!AC11+'ETANOL HIDRATADO'!AC11</f>
        <v>162660</v>
      </c>
      <c r="AD11" s="17">
        <f>'ETANOL ANIDRO'!AD11+'ETANOL HIDRATADO'!AD11</f>
        <v>147916</v>
      </c>
    </row>
    <row r="12" spans="1:30" ht="18.75" customHeight="1">
      <c r="A12" s="49" t="s">
        <v>24</v>
      </c>
      <c r="B12" s="17">
        <f>'ETANOL ANIDRO'!B12+'ETANOL HIDRATADO'!B12</f>
        <v>32596</v>
      </c>
      <c r="C12" s="22">
        <f>'ETANOL ANIDRO'!C12+'ETANOL HIDRATADO'!C12</f>
        <v>30634</v>
      </c>
      <c r="D12" s="26">
        <f>'ETANOL ANIDRO'!D12+'ETANOL HIDRATADO'!D12</f>
        <v>24256</v>
      </c>
      <c r="E12" s="17">
        <f>'ETANOL ANIDRO'!E12+'ETANOL HIDRATADO'!E12</f>
        <v>18361</v>
      </c>
      <c r="F12" s="17">
        <f>'ETANOL ANIDRO'!F12+'ETANOL HIDRATADO'!F12</f>
        <v>24555</v>
      </c>
      <c r="G12" s="22">
        <f>'ETANOL ANIDRO'!G12+'ETANOL HIDRATADO'!G12</f>
        <v>30802</v>
      </c>
      <c r="H12" s="26">
        <f>'ETANOL ANIDRO'!H12+'ETANOL HIDRATADO'!H12</f>
        <v>21795</v>
      </c>
      <c r="I12" s="17">
        <f>'ETANOL ANIDRO'!I12+'ETANOL HIDRATADO'!I12</f>
        <v>25140</v>
      </c>
      <c r="J12" s="17">
        <f>'ETANOL ANIDRO'!J12+'ETANOL HIDRATADO'!J12</f>
        <v>22781</v>
      </c>
      <c r="K12" s="17">
        <f>'ETANOL ANIDRO'!K12+'ETANOL HIDRATADO'!K12</f>
        <v>15440</v>
      </c>
      <c r="L12" s="22">
        <f>'ETANOL ANIDRO'!L12+'ETANOL HIDRATADO'!L12</f>
        <v>16624</v>
      </c>
      <c r="M12" s="17">
        <f>'ETANOL ANIDRO'!M12+'ETANOL HIDRATADO'!M12</f>
        <v>18676</v>
      </c>
      <c r="N12" s="26">
        <f>'ETANOL ANIDRO'!N12+'ETANOL HIDRATADO'!N12</f>
        <v>22831</v>
      </c>
      <c r="O12" s="17">
        <f>'ETANOL ANIDRO'!O12+'ETANOL HIDRATADO'!O12</f>
        <v>22373</v>
      </c>
      <c r="P12" s="17">
        <f>'ETANOL ANIDRO'!P12+'ETANOL HIDRATADO'!P12</f>
        <v>19453</v>
      </c>
      <c r="Q12" s="22">
        <f>'ETANOL ANIDRO'!Q12+'ETANOL HIDRATADO'!Q12</f>
        <v>35083</v>
      </c>
      <c r="R12" s="26">
        <f>'ETANOL ANIDRO'!R12+'ETANOL HIDRATADO'!R12</f>
        <v>50501</v>
      </c>
      <c r="S12" s="17">
        <f>'ETANOL ANIDRO'!S12+'ETANOL HIDRATADO'!S12</f>
        <v>36169</v>
      </c>
      <c r="T12" s="26">
        <v>44553</v>
      </c>
      <c r="U12" s="17">
        <f>'ETANOL ANIDRO'!U12+'ETANOL HIDRATADO'!U12</f>
        <v>40953</v>
      </c>
      <c r="V12" s="17">
        <f>'ETANOL ANIDRO'!V12+'ETANOL HIDRATADO'!V12</f>
        <v>35497</v>
      </c>
      <c r="W12" s="26">
        <f>'ETANOL ANIDRO'!W12+'ETANOL HIDRATADO'!W12</f>
        <v>37478</v>
      </c>
      <c r="X12" s="17">
        <f>'ETANOL ANIDRO'!X12+'ETANOL HIDRATADO'!X12</f>
        <v>32837</v>
      </c>
      <c r="Y12" s="17">
        <f>'ETANOL ANIDRO'!Y12+'ETANOL HIDRATADO'!Y12</f>
        <v>31923</v>
      </c>
      <c r="Z12" s="17">
        <f>'ETANOL ANIDRO'!Z12+'ETANOL HIDRATADO'!Z12</f>
        <v>32503</v>
      </c>
      <c r="AA12" s="17">
        <f>'ETANOL ANIDRO'!AA12+'ETANOL HIDRATADO'!AA12</f>
        <v>32674</v>
      </c>
      <c r="AB12" s="17">
        <f>'ETANOL ANIDRO'!AB12+'ETANOL HIDRATADO'!AB12</f>
        <v>21605</v>
      </c>
      <c r="AC12" s="17">
        <f>'ETANOL ANIDRO'!AC12+'ETANOL HIDRATADO'!AC12</f>
        <v>20400</v>
      </c>
      <c r="AD12" s="17">
        <f>'ETANOL ANIDRO'!AD12+'ETANOL HIDRATADO'!AD12</f>
        <v>37480</v>
      </c>
    </row>
    <row r="13" spans="1:30" ht="18.75" customHeight="1">
      <c r="A13" s="49" t="s">
        <v>6</v>
      </c>
      <c r="B13" s="17">
        <f>'ETANOL ANIDRO'!B13+'ETANOL HIDRATADO'!B13</f>
        <v>15949</v>
      </c>
      <c r="C13" s="22">
        <f>'ETANOL ANIDRO'!C13+'ETANOL HIDRATADO'!C13</f>
        <v>12772</v>
      </c>
      <c r="D13" s="26">
        <f>'ETANOL ANIDRO'!D13+'ETANOL HIDRATADO'!D13</f>
        <v>5123</v>
      </c>
      <c r="E13" s="17">
        <f>'ETANOL ANIDRO'!E13+'ETANOL HIDRATADO'!E13</f>
        <v>3007</v>
      </c>
      <c r="F13" s="17">
        <f>'ETANOL ANIDRO'!F13+'ETANOL HIDRATADO'!F13</f>
        <v>2997</v>
      </c>
      <c r="G13" s="22">
        <f>'ETANOL ANIDRO'!G13+'ETANOL HIDRATADO'!G13</f>
        <v>17101</v>
      </c>
      <c r="H13" s="26">
        <f>'ETANOL ANIDRO'!H13+'ETANOL HIDRATADO'!H13</f>
        <v>17047</v>
      </c>
      <c r="I13" s="17">
        <f>'ETANOL ANIDRO'!I13+'ETANOL HIDRATADO'!I13</f>
        <v>12554</v>
      </c>
      <c r="J13" s="17">
        <f>'ETANOL ANIDRO'!J13+'ETANOL HIDRATADO'!J13</f>
        <v>17122</v>
      </c>
      <c r="K13" s="17">
        <f>'ETANOL ANIDRO'!K13+'ETANOL HIDRATADO'!K13</f>
        <v>2435</v>
      </c>
      <c r="L13" s="22">
        <f>'ETANOL ANIDRO'!L13+'ETANOL HIDRATADO'!L13</f>
        <v>783</v>
      </c>
      <c r="M13" s="17">
        <f>'ETANOL ANIDRO'!M13+'ETANOL HIDRATADO'!M13</f>
        <v>1186</v>
      </c>
      <c r="N13" s="26">
        <f>'ETANOL ANIDRO'!N13+'ETANOL HIDRATADO'!N13</f>
        <v>976</v>
      </c>
      <c r="O13" s="17">
        <f>'ETANOL ANIDRO'!O13+'ETANOL HIDRATADO'!O13</f>
        <v>317</v>
      </c>
      <c r="P13" s="17">
        <f>'ETANOL ANIDRO'!P13+'ETANOL HIDRATADO'!P13</f>
        <v>153</v>
      </c>
      <c r="Q13" s="22">
        <f>'ETANOL ANIDRO'!Q13+'ETANOL HIDRATADO'!Q13</f>
        <v>1022</v>
      </c>
      <c r="R13" s="26">
        <f>'ETANOL ANIDRO'!R13+'ETANOL HIDRATADO'!R13</f>
        <v>1002</v>
      </c>
      <c r="S13" s="17">
        <f>'ETANOL ANIDRO'!S13+'ETANOL HIDRATADO'!S13</f>
        <v>571</v>
      </c>
      <c r="T13" s="26">
        <v>9241</v>
      </c>
      <c r="U13" s="17">
        <f>'ETANOL ANIDRO'!U13+'ETANOL HIDRATADO'!U13</f>
        <v>10924</v>
      </c>
      <c r="V13" s="17">
        <f>'ETANOL ANIDRO'!V13+'ETANOL HIDRATADO'!V13</f>
        <v>2545</v>
      </c>
      <c r="W13" s="26">
        <f>'ETANOL ANIDRO'!W13+'ETANOL HIDRATADO'!W13</f>
        <v>8392</v>
      </c>
      <c r="X13" s="17">
        <f>'ETANOL ANIDRO'!X13+'ETANOL HIDRATADO'!X13</f>
        <v>3976</v>
      </c>
      <c r="Y13" s="17">
        <f>'ETANOL ANIDRO'!Y13+'ETANOL HIDRATADO'!Y13</f>
        <v>9000</v>
      </c>
      <c r="Z13" s="17">
        <f>'ETANOL ANIDRO'!Z13+'ETANOL HIDRATADO'!Z13</f>
        <v>9129</v>
      </c>
      <c r="AA13" s="17">
        <f>'ETANOL ANIDRO'!AA13+'ETANOL HIDRATADO'!AA13</f>
        <v>14597</v>
      </c>
      <c r="AB13" s="17">
        <f>'ETANOL ANIDRO'!AB13+'ETANOL HIDRATADO'!AB13</f>
        <v>5242</v>
      </c>
      <c r="AC13" s="17">
        <f>'ETANOL ANIDRO'!AC13+'ETANOL HIDRATADO'!AC13</f>
        <v>0</v>
      </c>
      <c r="AD13" s="17">
        <f>'ETANOL ANIDRO'!AD13+'ETANOL HIDRATADO'!AD13</f>
        <v>0</v>
      </c>
    </row>
    <row r="14" spans="1:30" ht="18.75" customHeight="1">
      <c r="A14" s="49" t="s">
        <v>7</v>
      </c>
      <c r="B14" s="17">
        <f>'ETANOL ANIDRO'!B14+'ETANOL HIDRATADO'!B14</f>
        <v>106214</v>
      </c>
      <c r="C14" s="22">
        <f>'ETANOL ANIDRO'!C14+'ETANOL HIDRATADO'!C14</f>
        <v>84626</v>
      </c>
      <c r="D14" s="26">
        <f>'ETANOL ANIDRO'!D14+'ETANOL HIDRATADO'!D14</f>
        <v>96869</v>
      </c>
      <c r="E14" s="17">
        <f>'ETANOL ANIDRO'!E14+'ETANOL HIDRATADO'!E14</f>
        <v>58938</v>
      </c>
      <c r="F14" s="17">
        <f>'ETANOL ANIDRO'!F14+'ETANOL HIDRATADO'!F14</f>
        <v>104604</v>
      </c>
      <c r="G14" s="22">
        <f>'ETANOL ANIDRO'!G14+'ETANOL HIDRATADO'!G14</f>
        <v>118864</v>
      </c>
      <c r="H14" s="26">
        <f>'ETANOL ANIDRO'!H14+'ETANOL HIDRATADO'!H14</f>
        <v>127586</v>
      </c>
      <c r="I14" s="17">
        <f>'ETANOL ANIDRO'!I14+'ETANOL HIDRATADO'!I14</f>
        <v>131768</v>
      </c>
      <c r="J14" s="17">
        <f>'ETANOL ANIDRO'!J14+'ETANOL HIDRATADO'!J14</f>
        <v>110188</v>
      </c>
      <c r="K14" s="17">
        <f>'ETANOL ANIDRO'!K14+'ETANOL HIDRATADO'!K14</f>
        <v>68558</v>
      </c>
      <c r="L14" s="22">
        <f>'ETANOL ANIDRO'!L14+'ETANOL HIDRATADO'!L14</f>
        <v>93809</v>
      </c>
      <c r="M14" s="17">
        <f>'ETANOL ANIDRO'!M14+'ETANOL HIDRATADO'!M14</f>
        <v>79865</v>
      </c>
      <c r="N14" s="26">
        <f>'ETANOL ANIDRO'!N14+'ETANOL HIDRATADO'!N14</f>
        <v>99015</v>
      </c>
      <c r="O14" s="17">
        <f>'ETANOL ANIDRO'!O14+'ETANOL HIDRATADO'!O14</f>
        <v>94870</v>
      </c>
      <c r="P14" s="17">
        <f>'ETANOL ANIDRO'!P14+'ETANOL HIDRATADO'!P14</f>
        <v>89463</v>
      </c>
      <c r="Q14" s="22">
        <f>'ETANOL ANIDRO'!Q14+'ETANOL HIDRATADO'!Q14</f>
        <v>73649</v>
      </c>
      <c r="R14" s="26">
        <f>'ETANOL ANIDRO'!R14+'ETANOL HIDRATADO'!R14</f>
        <v>77833</v>
      </c>
      <c r="S14" s="17">
        <f>'ETANOL ANIDRO'!S14+'ETANOL HIDRATADO'!S14</f>
        <v>49244</v>
      </c>
      <c r="T14" s="26">
        <v>114909</v>
      </c>
      <c r="U14" s="17">
        <f>'ETANOL ANIDRO'!U14+'ETANOL HIDRATADO'!U14</f>
        <v>121507</v>
      </c>
      <c r="V14" s="17">
        <f>'ETANOL ANIDRO'!V14+'ETANOL HIDRATADO'!V14</f>
        <v>82878</v>
      </c>
      <c r="W14" s="26">
        <f>'ETANOL ANIDRO'!W14+'ETANOL HIDRATADO'!W14</f>
        <v>105673</v>
      </c>
      <c r="X14" s="17">
        <f>'ETANOL ANIDRO'!X14+'ETANOL HIDRATADO'!X14</f>
        <v>71549</v>
      </c>
      <c r="Y14" s="17">
        <f>'ETANOL ANIDRO'!Y14+'ETANOL HIDRATADO'!Y14</f>
        <v>56939</v>
      </c>
      <c r="Z14" s="17">
        <f>'ETANOL ANIDRO'!Z14+'ETANOL HIDRATADO'!Z14</f>
        <v>88715</v>
      </c>
      <c r="AA14" s="17">
        <f>'ETANOL ANIDRO'!AA14+'ETANOL HIDRATADO'!AA14</f>
        <v>89420</v>
      </c>
      <c r="AB14" s="17">
        <f>'ETANOL ANIDRO'!AB14+'ETANOL HIDRATADO'!AB14</f>
        <v>61162</v>
      </c>
      <c r="AC14" s="17">
        <f>'ETANOL ANIDRO'!AC14+'ETANOL HIDRATADO'!AC14</f>
        <v>76991</v>
      </c>
      <c r="AD14" s="17">
        <f>'ETANOL ANIDRO'!AD14+'ETANOL HIDRATADO'!AD14</f>
        <v>104977</v>
      </c>
    </row>
    <row r="15" spans="1:30" ht="18.75" customHeight="1">
      <c r="A15" s="49" t="s">
        <v>25</v>
      </c>
      <c r="B15" s="17">
        <f>'ETANOL ANIDRO'!B15+'ETANOL HIDRATADO'!B15</f>
        <v>264424</v>
      </c>
      <c r="C15" s="22">
        <f>'ETANOL ANIDRO'!C15+'ETANOL HIDRATADO'!C15</f>
        <v>285772</v>
      </c>
      <c r="D15" s="26">
        <f>'ETANOL ANIDRO'!D15+'ETANOL HIDRATADO'!D15</f>
        <v>247914</v>
      </c>
      <c r="E15" s="17">
        <f>'ETANOL ANIDRO'!E15+'ETANOL HIDRATADO'!E15</f>
        <v>113857</v>
      </c>
      <c r="F15" s="17">
        <f>'ETANOL ANIDRO'!F15+'ETANOL HIDRATADO'!F15</f>
        <v>268325</v>
      </c>
      <c r="G15" s="22">
        <f>'ETANOL ANIDRO'!G15+'ETANOL HIDRATADO'!G15</f>
        <v>277683</v>
      </c>
      <c r="H15" s="26">
        <f>'ETANOL ANIDRO'!H15+'ETANOL HIDRATADO'!H15</f>
        <v>332300</v>
      </c>
      <c r="I15" s="17">
        <f>'ETANOL ANIDRO'!I15+'ETANOL HIDRATADO'!I15</f>
        <v>310279</v>
      </c>
      <c r="J15" s="17">
        <f>'ETANOL ANIDRO'!J15+'ETANOL HIDRATADO'!J15</f>
        <v>257090</v>
      </c>
      <c r="K15" s="17">
        <f>'ETANOL ANIDRO'!K15+'ETANOL HIDRATADO'!K15</f>
        <v>201593</v>
      </c>
      <c r="L15" s="22">
        <f>'ETANOL ANIDRO'!L15+'ETANOL HIDRATADO'!L15</f>
        <v>218322</v>
      </c>
      <c r="M15" s="17">
        <f>'ETANOL ANIDRO'!M15+'ETANOL HIDRATADO'!M15</f>
        <v>226606</v>
      </c>
      <c r="N15" s="26">
        <f>'ETANOL ANIDRO'!N15+'ETANOL HIDRATADO'!N15</f>
        <v>240367</v>
      </c>
      <c r="O15" s="17">
        <f>'ETANOL ANIDRO'!O15+'ETANOL HIDRATADO'!O15</f>
        <v>277763</v>
      </c>
      <c r="P15" s="17">
        <f>'ETANOL ANIDRO'!P15+'ETANOL HIDRATADO'!P15</f>
        <v>337947</v>
      </c>
      <c r="Q15" s="22">
        <f>'ETANOL ANIDRO'!Q15+'ETANOL HIDRATADO'!Q15</f>
        <v>267578</v>
      </c>
      <c r="R15" s="26">
        <f>'ETANOL ANIDRO'!R15+'ETANOL HIDRATADO'!R15</f>
        <v>315114</v>
      </c>
      <c r="S15" s="17">
        <f>'ETANOL ANIDRO'!S15+'ETANOL HIDRATADO'!S15</f>
        <v>337216</v>
      </c>
      <c r="T15" s="26">
        <v>390695</v>
      </c>
      <c r="U15" s="17">
        <f>'ETANOL ANIDRO'!U15+'ETANOL HIDRATADO'!U15</f>
        <v>389227</v>
      </c>
      <c r="V15" s="17">
        <f>'ETANOL ANIDRO'!V15+'ETANOL HIDRATADO'!V15</f>
        <v>297858</v>
      </c>
      <c r="W15" s="26">
        <f>'ETANOL ANIDRO'!W15+'ETANOL HIDRATADO'!W15</f>
        <v>357490</v>
      </c>
      <c r="X15" s="17">
        <f>'ETANOL ANIDRO'!X15+'ETANOL HIDRATADO'!X15</f>
        <v>305359</v>
      </c>
      <c r="Y15" s="17">
        <f>'ETANOL ANIDRO'!Y15+'ETANOL HIDRATADO'!Y15</f>
        <v>338818</v>
      </c>
      <c r="Z15" s="17">
        <f>'ETANOL ANIDRO'!Z15+'ETANOL HIDRATADO'!Z15</f>
        <v>420619</v>
      </c>
      <c r="AA15" s="17">
        <f>'ETANOL ANIDRO'!AA15+'ETANOL HIDRATADO'!AA15</f>
        <v>344192</v>
      </c>
      <c r="AB15" s="17">
        <f>'ETANOL ANIDRO'!AB15+'ETANOL HIDRATADO'!AB15</f>
        <v>283740</v>
      </c>
      <c r="AC15" s="17">
        <f>'ETANOL ANIDRO'!AC15+'ETANOL HIDRATADO'!AC15</f>
        <v>370264</v>
      </c>
      <c r="AD15" s="17">
        <f>'ETANOL ANIDRO'!AD15+'ETANOL HIDRATADO'!AD15</f>
        <v>382000</v>
      </c>
    </row>
    <row r="16" spans="1:30" ht="18.75" customHeight="1">
      <c r="A16" s="49" t="s">
        <v>8</v>
      </c>
      <c r="B16" s="17">
        <f>'ETANOL ANIDRO'!B16+'ETANOL HIDRATADO'!B16</f>
        <v>517865</v>
      </c>
      <c r="C16" s="22">
        <f>'ETANOL ANIDRO'!C16+'ETANOL HIDRATADO'!C16</f>
        <v>503387</v>
      </c>
      <c r="D16" s="26">
        <f>'ETANOL ANIDRO'!D16+'ETANOL HIDRATADO'!D16</f>
        <v>437279</v>
      </c>
      <c r="E16" s="17">
        <f>'ETANOL ANIDRO'!E16+'ETANOL HIDRATADO'!E16</f>
        <v>225335</v>
      </c>
      <c r="F16" s="17">
        <f>'ETANOL ANIDRO'!F16+'ETANOL HIDRATADO'!F16</f>
        <v>397050</v>
      </c>
      <c r="G16" s="22">
        <f>'ETANOL ANIDRO'!G16+'ETANOL HIDRATADO'!G16</f>
        <v>485163</v>
      </c>
      <c r="H16" s="26">
        <f>'ETANOL ANIDRO'!H16+'ETANOL HIDRATADO'!H16</f>
        <v>665898</v>
      </c>
      <c r="I16" s="17">
        <f>'ETANOL ANIDRO'!I16+'ETANOL HIDRATADO'!I16</f>
        <v>549545</v>
      </c>
      <c r="J16" s="17">
        <f>'ETANOL ANIDRO'!J16+'ETANOL HIDRATADO'!J16</f>
        <v>433504</v>
      </c>
      <c r="K16" s="17">
        <f>'ETANOL ANIDRO'!K16+'ETANOL HIDRATADO'!K16</f>
        <v>339893</v>
      </c>
      <c r="L16" s="22">
        <f>'ETANOL ANIDRO'!L16+'ETANOL HIDRATADO'!L16</f>
        <v>297324</v>
      </c>
      <c r="M16" s="17">
        <f>'ETANOL ANIDRO'!M16+'ETANOL HIDRATADO'!M16</f>
        <v>261933</v>
      </c>
      <c r="N16" s="26">
        <f>'ETANOL ANIDRO'!N16+'ETANOL HIDRATADO'!N16</f>
        <v>306974</v>
      </c>
      <c r="O16" s="17">
        <f>'ETANOL ANIDRO'!O16+'ETANOL HIDRATADO'!O16</f>
        <v>378261</v>
      </c>
      <c r="P16" s="22">
        <f>'ETANOL ANIDRO'!P16+'ETANOL HIDRATADO'!P16</f>
        <v>414843</v>
      </c>
      <c r="Q16" s="22">
        <f>'ETANOL ANIDRO'!Q16+'ETANOL HIDRATADO'!Q16</f>
        <v>328059</v>
      </c>
      <c r="R16" s="26">
        <f>'ETANOL ANIDRO'!R16+'ETANOL HIDRATADO'!R16</f>
        <v>318938</v>
      </c>
      <c r="S16" s="17">
        <f>'ETANOL ANIDRO'!S16+'ETANOL HIDRATADO'!S16</f>
        <v>453823</v>
      </c>
      <c r="T16" s="26">
        <v>530467</v>
      </c>
      <c r="U16" s="17">
        <f>'ETANOL ANIDRO'!U16+'ETANOL HIDRATADO'!U16</f>
        <v>400019</v>
      </c>
      <c r="V16" s="17">
        <f>'ETANOL ANIDRO'!V16+'ETANOL HIDRATADO'!V16</f>
        <v>385172</v>
      </c>
      <c r="W16" s="26">
        <f>'ETANOL ANIDRO'!W16+'ETANOL HIDRATADO'!W16</f>
        <v>357606</v>
      </c>
      <c r="X16" s="17">
        <f>'ETANOL ANIDRO'!X16+'ETANOL HIDRATADO'!X16</f>
        <v>272451</v>
      </c>
      <c r="Y16" s="17">
        <f>'ETANOL ANIDRO'!Y16+'ETANOL HIDRATADO'!Y16</f>
        <v>316059</v>
      </c>
      <c r="Z16" s="17">
        <f>'ETANOL ANIDRO'!Z16+'ETANOL HIDRATADO'!Z16</f>
        <v>349871</v>
      </c>
      <c r="AA16" s="17">
        <f>'ETANOL ANIDRO'!AA16+'ETANOL HIDRATADO'!AA16</f>
        <v>350464</v>
      </c>
      <c r="AB16" s="17">
        <f>'ETANOL ANIDRO'!AB16+'ETANOL HIDRATADO'!AB16</f>
        <v>335052</v>
      </c>
      <c r="AC16" s="17">
        <f>'ETANOL ANIDRO'!AC16+'ETANOL HIDRATADO'!AC16</f>
        <v>321220</v>
      </c>
      <c r="AD16" s="17">
        <f>'ETANOL ANIDRO'!AD16+'ETANOL HIDRATADO'!AD16</f>
        <v>431893</v>
      </c>
    </row>
    <row r="17" spans="1:30" ht="18.75" customHeight="1">
      <c r="A17" s="49" t="s">
        <v>9</v>
      </c>
      <c r="B17" s="17">
        <f>'ETANOL ANIDRO'!B17+'ETANOL HIDRATADO'!B17</f>
        <v>778368</v>
      </c>
      <c r="C17" s="22">
        <f>'ETANOL ANIDRO'!C17+'ETANOL HIDRATADO'!C17</f>
        <v>726566</v>
      </c>
      <c r="D17" s="26">
        <f>'ETANOL ANIDRO'!D17+'ETANOL HIDRATADO'!D17</f>
        <v>718636</v>
      </c>
      <c r="E17" s="17">
        <f>'ETANOL ANIDRO'!E17+'ETANOL HIDRATADO'!E17</f>
        <v>412072</v>
      </c>
      <c r="F17" s="17">
        <f>'ETANOL ANIDRO'!F17+'ETANOL HIDRATADO'!F17</f>
        <v>633215</v>
      </c>
      <c r="G17" s="22">
        <f>'ETANOL ANIDRO'!G17+'ETANOL HIDRATADO'!G17</f>
        <v>614123</v>
      </c>
      <c r="H17" s="26">
        <f>'ETANOL ANIDRO'!H17+'ETANOL HIDRATADO'!H17</f>
        <v>874152</v>
      </c>
      <c r="I17" s="17">
        <f>'ETANOL ANIDRO'!I17+'ETANOL HIDRATADO'!I17</f>
        <v>838583</v>
      </c>
      <c r="J17" s="17">
        <f>'ETANOL ANIDRO'!J17+'ETANOL HIDRATADO'!J17</f>
        <v>561233</v>
      </c>
      <c r="K17" s="17">
        <f>'ETANOL ANIDRO'!K17+'ETANOL HIDRATADO'!K17</f>
        <v>550514</v>
      </c>
      <c r="L17" s="22">
        <f>'ETANOL ANIDRO'!L17+'ETANOL HIDRATADO'!L17</f>
        <v>712634</v>
      </c>
      <c r="M17" s="17">
        <f>'ETANOL ANIDRO'!M17+'ETANOL HIDRATADO'!M17</f>
        <v>562286</v>
      </c>
      <c r="N17" s="26">
        <f>'ETANOL ANIDRO'!N17+'ETANOL HIDRATADO'!N17</f>
        <v>567868</v>
      </c>
      <c r="O17" s="17">
        <f>'ETANOL ANIDRO'!O17+'ETANOL HIDRATADO'!O17</f>
        <v>725516</v>
      </c>
      <c r="P17" s="22">
        <f>'ETANOL ANIDRO'!P17+'ETANOL HIDRATADO'!P17</f>
        <v>687165</v>
      </c>
      <c r="Q17" s="22">
        <f>'ETANOL ANIDRO'!Q17+'ETANOL HIDRATADO'!Q17</f>
        <v>546046</v>
      </c>
      <c r="R17" s="26">
        <f>'ETANOL ANIDRO'!R17+'ETANOL HIDRATADO'!R17</f>
        <v>604177</v>
      </c>
      <c r="S17" s="17">
        <f>'ETANOL ANIDRO'!S17+'ETANOL HIDRATADO'!S17</f>
        <v>852907</v>
      </c>
      <c r="T17" s="26">
        <v>845363</v>
      </c>
      <c r="U17" s="17">
        <f>'ETANOL ANIDRO'!U17+'ETANOL HIDRATADO'!U17</f>
        <v>625785</v>
      </c>
      <c r="V17" s="17">
        <f>'ETANOL ANIDRO'!V17+'ETANOL HIDRATADO'!V17</f>
        <v>716049</v>
      </c>
      <c r="W17" s="26">
        <f>'ETANOL ANIDRO'!W17+'ETANOL HIDRATADO'!W17</f>
        <v>672788</v>
      </c>
      <c r="X17" s="17">
        <f>'ETANOL ANIDRO'!X17+'ETANOL HIDRATADO'!X17</f>
        <v>540951</v>
      </c>
      <c r="Y17" s="17">
        <f>'ETANOL ANIDRO'!Y17+'ETANOL HIDRATADO'!Y17</f>
        <v>510538</v>
      </c>
      <c r="Z17" s="17">
        <f>'ETANOL ANIDRO'!Z17+'ETANOL HIDRATADO'!Z17</f>
        <v>556735</v>
      </c>
      <c r="AA17" s="17">
        <f>'ETANOL ANIDRO'!AA17+'ETANOL HIDRATADO'!AA17</f>
        <v>378470</v>
      </c>
      <c r="AB17" s="17">
        <f>'ETANOL ANIDRO'!AB17+'ETANOL HIDRATADO'!AB17</f>
        <v>382993</v>
      </c>
      <c r="AC17" s="17">
        <f>'ETANOL ANIDRO'!AC17+'ETANOL HIDRATADO'!AC17</f>
        <v>331067</v>
      </c>
      <c r="AD17" s="17">
        <f>'ETANOL ANIDRO'!AD17+'ETANOL HIDRATADO'!AD17</f>
        <v>490409</v>
      </c>
    </row>
    <row r="18" spans="1:30" ht="18.75" customHeight="1">
      <c r="A18" s="49" t="s">
        <v>10</v>
      </c>
      <c r="B18" s="17">
        <f>'ETANOL ANIDRO'!B18+'ETANOL HIDRATADO'!B18</f>
        <v>29735</v>
      </c>
      <c r="C18" s="22">
        <f>'ETANOL ANIDRO'!C18+'ETANOL HIDRATADO'!C18</f>
        <v>27532</v>
      </c>
      <c r="D18" s="26">
        <f>'ETANOL ANIDRO'!D18+'ETANOL HIDRATADO'!D18</f>
        <v>34776</v>
      </c>
      <c r="E18" s="17">
        <f>'ETANOL ANIDRO'!E18+'ETANOL HIDRATADO'!E18</f>
        <v>27901</v>
      </c>
      <c r="F18" s="17">
        <f>'ETANOL ANIDRO'!F18+'ETANOL HIDRATADO'!F18</f>
        <v>40484</v>
      </c>
      <c r="G18" s="22">
        <f>'ETANOL ANIDRO'!G18+'ETANOL HIDRATADO'!G18</f>
        <v>50087</v>
      </c>
      <c r="H18" s="26">
        <f>'ETANOL ANIDRO'!H18+'ETANOL HIDRATADO'!H18</f>
        <v>67950</v>
      </c>
      <c r="I18" s="17">
        <f>'ETANOL ANIDRO'!I18+'ETANOL HIDRATADO'!I18</f>
        <v>78129</v>
      </c>
      <c r="J18" s="17">
        <f>'ETANOL ANIDRO'!J18+'ETANOL HIDRATADO'!J18</f>
        <v>64186</v>
      </c>
      <c r="K18" s="17">
        <f>'ETANOL ANIDRO'!K18+'ETANOL HIDRATADO'!K18</f>
        <v>46839</v>
      </c>
      <c r="L18" s="22">
        <f>'ETANOL ANIDRO'!L18+'ETANOL HIDRATADO'!L18</f>
        <v>58620</v>
      </c>
      <c r="M18" s="17">
        <f>'ETANOL ANIDRO'!M18+'ETANOL HIDRATADO'!M18</f>
        <v>52024</v>
      </c>
      <c r="N18" s="26">
        <f>'ETANOL ANIDRO'!N18+'ETANOL HIDRATADO'!N18</f>
        <v>61325</v>
      </c>
      <c r="O18" s="17">
        <f>'ETANOL ANIDRO'!O18+'ETANOL HIDRATADO'!O18</f>
        <v>62066</v>
      </c>
      <c r="P18" s="22">
        <f>'ETANOL ANIDRO'!P18+'ETANOL HIDRATADO'!P18</f>
        <v>64285</v>
      </c>
      <c r="Q18" s="22">
        <f>'ETANOL ANIDRO'!Q18+'ETANOL HIDRATADO'!Q18</f>
        <v>47940</v>
      </c>
      <c r="R18" s="26">
        <f>'ETANOL ANIDRO'!R18+'ETANOL HIDRATADO'!R18</f>
        <v>53833</v>
      </c>
      <c r="S18" s="17">
        <f>'ETANOL ANIDRO'!S18+'ETANOL HIDRATADO'!S18</f>
        <v>48693</v>
      </c>
      <c r="T18" s="26">
        <v>89832</v>
      </c>
      <c r="U18" s="17">
        <f>'ETANOL ANIDRO'!U18+'ETANOL HIDRATADO'!U18</f>
        <v>76821</v>
      </c>
      <c r="V18" s="17">
        <f>'ETANOL ANIDRO'!V18+'ETANOL HIDRATADO'!V18</f>
        <v>103354</v>
      </c>
      <c r="W18" s="26">
        <f>'ETANOL ANIDRO'!W18+'ETANOL HIDRATADO'!W18</f>
        <v>132910</v>
      </c>
      <c r="X18" s="17">
        <f>'ETANOL ANIDRO'!X18+'ETANOL HIDRATADO'!X18</f>
        <v>97596</v>
      </c>
      <c r="Y18" s="17">
        <f>'ETANOL ANIDRO'!Y18+'ETANOL HIDRATADO'!Y18</f>
        <v>105679</v>
      </c>
      <c r="Z18" s="17">
        <f>'ETANOL ANIDRO'!Z18+'ETANOL HIDRATADO'!Z18</f>
        <v>140745</v>
      </c>
      <c r="AA18" s="17">
        <f>'ETANOL ANIDRO'!AA18+'ETANOL HIDRATADO'!AA18</f>
        <v>112450</v>
      </c>
      <c r="AB18" s="17">
        <f>'ETANOL ANIDRO'!AB18+'ETANOL HIDRATADO'!AB18</f>
        <v>66021</v>
      </c>
      <c r="AC18" s="17">
        <f>'ETANOL ANIDRO'!AC18+'ETANOL HIDRATADO'!AC18</f>
        <v>70144</v>
      </c>
      <c r="AD18" s="17">
        <f>'ETANOL ANIDRO'!AD18+'ETANOL HIDRATADO'!AD18</f>
        <v>100902</v>
      </c>
    </row>
    <row r="19" spans="1:30" ht="18.75" customHeight="1" thickBot="1">
      <c r="A19" s="49" t="s">
        <v>11</v>
      </c>
      <c r="B19" s="23">
        <f>'ETANOL ANIDRO'!B19+'ETANOL HIDRATADO'!B19</f>
        <v>18202</v>
      </c>
      <c r="C19" s="38">
        <f>'ETANOL ANIDRO'!C19+'ETANOL HIDRATADO'!C19</f>
        <v>35435</v>
      </c>
      <c r="D19" s="50">
        <f>'ETANOL ANIDRO'!D19+'ETANOL HIDRATADO'!D19</f>
        <v>35765</v>
      </c>
      <c r="E19" s="23">
        <f>'ETANOL ANIDRO'!E19+'ETANOL HIDRATADO'!E19</f>
        <v>23501</v>
      </c>
      <c r="F19" s="23">
        <f>'ETANOL ANIDRO'!F19+'ETANOL HIDRATADO'!F19</f>
        <v>47024</v>
      </c>
      <c r="G19" s="22">
        <f>'ETANOL ANIDRO'!G19+'ETANOL HIDRATADO'!G19</f>
        <v>74772</v>
      </c>
      <c r="H19" s="26">
        <f>'ETANOL ANIDRO'!H19+'ETANOL HIDRATADO'!H19</f>
        <v>92169</v>
      </c>
      <c r="I19" s="23">
        <f>'ETANOL ANIDRO'!I19+'ETANOL HIDRATADO'!I19</f>
        <v>101623</v>
      </c>
      <c r="J19" s="23">
        <f>'ETANOL ANIDRO'!J19+'ETANOL HIDRATADO'!J19</f>
        <v>76388</v>
      </c>
      <c r="K19" s="23">
        <f>'ETANOL ANIDRO'!K19+'ETANOL HIDRATADO'!K19</f>
        <v>60142</v>
      </c>
      <c r="L19" s="38">
        <f>'ETANOL ANIDRO'!L19+'ETANOL HIDRATADO'!L19</f>
        <v>48484</v>
      </c>
      <c r="M19" s="23">
        <f>'ETANOL ANIDRO'!M19+'ETANOL HIDRATADO'!M19</f>
        <v>54412</v>
      </c>
      <c r="N19" s="39">
        <f>'ETANOL ANIDRO'!N19+'ETANOL HIDRATADO'!N19</f>
        <v>57891</v>
      </c>
      <c r="O19" s="23">
        <f>'ETANOL ANIDRO'!O19+'ETANOL HIDRATADO'!O19</f>
        <v>49650</v>
      </c>
      <c r="P19" s="38">
        <f>'ETANOL ANIDRO'!P19+'ETANOL HIDRATADO'!P19</f>
        <v>63023</v>
      </c>
      <c r="Q19" s="38">
        <f>'ETANOL ANIDRO'!Q19+'ETANOL HIDRATADO'!Q19</f>
        <v>103275</v>
      </c>
      <c r="R19" s="39">
        <f>'ETANOL ANIDRO'!R19+'ETANOL HIDRATADO'!R19</f>
        <v>93962</v>
      </c>
      <c r="S19" s="23">
        <f>'ETANOL ANIDRO'!S19+'ETANOL HIDRATADO'!S19</f>
        <v>140535</v>
      </c>
      <c r="T19" s="26">
        <v>141484</v>
      </c>
      <c r="U19" s="17">
        <f>'ETANOL ANIDRO'!U19+'ETANOL HIDRATADO'!U19</f>
        <v>118075</v>
      </c>
      <c r="V19" s="17">
        <f>'ETANOL ANIDRO'!V19+'ETANOL HIDRATADO'!V19</f>
        <v>127334</v>
      </c>
      <c r="W19" s="26">
        <f>'ETANOL ANIDRO'!W19+'ETANOL HIDRATADO'!W19</f>
        <v>117917</v>
      </c>
      <c r="X19" s="23">
        <f>'ETANOL ANIDRO'!X19+'ETANOL HIDRATADO'!X19</f>
        <v>155221</v>
      </c>
      <c r="Y19" s="17">
        <f>'ETANOL ANIDRO'!Y19+'ETANOL HIDRATADO'!Y19</f>
        <v>174480</v>
      </c>
      <c r="Z19" s="17">
        <f>'ETANOL ANIDRO'!Z19+'ETANOL HIDRATADO'!Z19</f>
        <v>240402</v>
      </c>
      <c r="AA19" s="17">
        <f>'ETANOL ANIDRO'!AA19+'ETANOL HIDRATADO'!AA19</f>
        <v>221404</v>
      </c>
      <c r="AB19" s="17">
        <f>'ETANOL ANIDRO'!AB19+'ETANOL HIDRATADO'!AB19</f>
        <v>105895</v>
      </c>
      <c r="AC19" s="17">
        <f>'ETANOL ANIDRO'!AC19+'ETANOL HIDRATADO'!AC19</f>
        <v>180645</v>
      </c>
      <c r="AD19" s="17">
        <f>'ETANOL ANIDRO'!AD19+'ETANOL HIDRATADO'!AD19</f>
        <v>245698</v>
      </c>
    </row>
    <row r="20" spans="1:30" ht="18.75" customHeight="1" thickBot="1">
      <c r="A20" s="48" t="s">
        <v>27</v>
      </c>
      <c r="B20" s="24">
        <f>SUM(B6:B19)</f>
        <v>1807301</v>
      </c>
      <c r="C20" s="24">
        <f>SUM(C6:C19)</f>
        <v>1748879</v>
      </c>
      <c r="D20" s="33">
        <f aca="true" t="shared" si="0" ref="D20:S20">SUM(D6:D19)</f>
        <v>1630565</v>
      </c>
      <c r="E20" s="37">
        <f t="shared" si="0"/>
        <v>912914</v>
      </c>
      <c r="F20" s="24">
        <f t="shared" si="0"/>
        <v>1549613</v>
      </c>
      <c r="G20" s="33">
        <f t="shared" si="0"/>
        <v>1734219</v>
      </c>
      <c r="H20" s="33">
        <f t="shared" si="0"/>
        <v>2266093</v>
      </c>
      <c r="I20" s="46">
        <f t="shared" si="0"/>
        <v>2144936</v>
      </c>
      <c r="J20" s="37">
        <f t="shared" si="0"/>
        <v>1631216</v>
      </c>
      <c r="K20" s="24">
        <f t="shared" si="0"/>
        <v>1368092</v>
      </c>
      <c r="L20" s="33">
        <f t="shared" si="0"/>
        <v>1528671</v>
      </c>
      <c r="M20" s="33">
        <f t="shared" si="0"/>
        <v>1359744</v>
      </c>
      <c r="N20" s="46">
        <f t="shared" si="0"/>
        <v>1471141</v>
      </c>
      <c r="O20" s="24">
        <f t="shared" si="0"/>
        <v>1740068</v>
      </c>
      <c r="P20" s="36">
        <f t="shared" si="0"/>
        <v>1825313</v>
      </c>
      <c r="Q20" s="36">
        <f t="shared" si="0"/>
        <v>1594452</v>
      </c>
      <c r="R20" s="37">
        <f t="shared" si="0"/>
        <v>1712864</v>
      </c>
      <c r="S20" s="36">
        <f t="shared" si="0"/>
        <v>2133390</v>
      </c>
      <c r="T20" s="24">
        <v>2410999</v>
      </c>
      <c r="U20" s="24">
        <f aca="true" t="shared" si="1" ref="U20:AB20">SUM(U6:U19)</f>
        <v>2005164</v>
      </c>
      <c r="V20" s="24">
        <f t="shared" si="1"/>
        <v>1991314</v>
      </c>
      <c r="W20" s="24">
        <f t="shared" si="1"/>
        <v>2139206</v>
      </c>
      <c r="X20" s="24">
        <f t="shared" si="1"/>
        <v>1846694</v>
      </c>
      <c r="Y20" s="24">
        <f t="shared" si="1"/>
        <v>1966334</v>
      </c>
      <c r="Z20" s="24">
        <f t="shared" si="1"/>
        <v>2250777</v>
      </c>
      <c r="AA20" s="24">
        <f t="shared" si="1"/>
        <v>2007925</v>
      </c>
      <c r="AB20" s="24">
        <f t="shared" si="1"/>
        <v>1603122</v>
      </c>
      <c r="AC20" s="24">
        <f>SUM(AC6:AC19)</f>
        <v>1770551</v>
      </c>
      <c r="AD20" s="24">
        <f>SUM(AD6:AD19)</f>
        <v>2149579</v>
      </c>
    </row>
    <row r="21" spans="1:30" ht="18.75" customHeight="1">
      <c r="A21" s="10" t="s">
        <v>12</v>
      </c>
      <c r="B21" s="18">
        <f>'ETANOL ANIDRO'!B21+'ETANOL HIDRATADO'!B21</f>
        <v>427359</v>
      </c>
      <c r="C21" s="28">
        <f>'ETANOL ANIDRO'!C21+'ETANOL HIDRATADO'!C21</f>
        <v>481216</v>
      </c>
      <c r="D21" s="28">
        <f>'ETANOL ANIDRO'!D21+'ETANOL HIDRATADO'!D21</f>
        <v>399535</v>
      </c>
      <c r="E21" s="30">
        <f>'ETANOL ANIDRO'!E21+'ETANOL HIDRATADO'!E21</f>
        <v>392709</v>
      </c>
      <c r="F21" s="22">
        <f>'ETANOL ANIDRO'!F21+'ETANOL HIDRATADO'!F21</f>
        <v>470931</v>
      </c>
      <c r="G21" s="22">
        <f>'ETANOL ANIDRO'!G21+'ETANOL HIDRATADO'!G21</f>
        <v>418556</v>
      </c>
      <c r="H21" s="26">
        <f>'ETANOL ANIDRO'!H21+'ETANOL HIDRATADO'!H21</f>
        <v>471977</v>
      </c>
      <c r="I21" s="28">
        <f>'ETANOL ANIDRO'!I21+'ETANOL HIDRATADO'!I21</f>
        <v>641667</v>
      </c>
      <c r="J21" s="26">
        <f>'ETANOL ANIDRO'!J21+'ETANOL HIDRATADO'!J21</f>
        <v>636595</v>
      </c>
      <c r="K21" s="28">
        <f>'ETANOL ANIDRO'!K21+'ETANOL HIDRATADO'!K21</f>
        <v>643805</v>
      </c>
      <c r="L21" s="26">
        <f>'ETANOL ANIDRO'!L21+'ETANOL HIDRATADO'!L21</f>
        <v>485063</v>
      </c>
      <c r="M21" s="28">
        <f>'ETANOL ANIDRO'!M21+'ETANOL HIDRATADO'!M21</f>
        <v>524441</v>
      </c>
      <c r="N21" s="28">
        <f>'ETANOL ANIDRO'!N21+'ETANOL HIDRATADO'!N21</f>
        <v>635816</v>
      </c>
      <c r="O21" s="28">
        <f>'ETANOL ANIDRO'!O21+'ETANOL HIDRATADO'!O21</f>
        <v>799252</v>
      </c>
      <c r="P21" s="22">
        <f>'ETANOL ANIDRO'!P21+'ETANOL HIDRATADO'!P21</f>
        <v>803575</v>
      </c>
      <c r="Q21" s="22">
        <f>'ETANOL ANIDRO'!Q21+'ETANOL HIDRATADO'!Q21</f>
        <v>958902</v>
      </c>
      <c r="R21" s="22">
        <f>'ETANOL ANIDRO'!R21+'ETANOL HIDRATADO'!R21</f>
        <v>1291445</v>
      </c>
      <c r="S21" s="22">
        <f>'ETANOL ANIDRO'!S21+'ETANOL HIDRATADO'!S21</f>
        <v>1776760</v>
      </c>
      <c r="T21" s="26">
        <v>2167616</v>
      </c>
      <c r="U21" s="17">
        <f>'ETANOL ANIDRO'!U21+'ETANOL HIDRATADO'!U21</f>
        <v>2251446</v>
      </c>
      <c r="V21" s="17">
        <f>'ETANOL ANIDRO'!V21+'ETANOL HIDRATADO'!V21</f>
        <v>2557693</v>
      </c>
      <c r="W21" s="30">
        <f>'ETANOL ANIDRO'!W21+'ETANOL HIDRATADO'!W21</f>
        <v>2083987</v>
      </c>
      <c r="X21" s="26">
        <f>'ETANOL ANIDRO'!X21+'ETANOL HIDRATADO'!X21</f>
        <v>1993713</v>
      </c>
      <c r="Y21" s="17">
        <f>'ETANOL ANIDRO'!Y21+'ETANOL HIDRATADO'!Y21</f>
        <v>2673969</v>
      </c>
      <c r="Z21" s="17">
        <f>'ETANOL ANIDRO'!Z21+'ETANOL HIDRATADO'!Z21</f>
        <v>2748359</v>
      </c>
      <c r="AA21" s="17">
        <f>'ETANOL ANIDRO'!AA21+'ETANOL HIDRATADO'!AA21</f>
        <v>3077932</v>
      </c>
      <c r="AB21" s="17">
        <f>'ETANOL ANIDRO'!AB21+'ETANOL HIDRATADO'!AB21</f>
        <v>2641344</v>
      </c>
      <c r="AC21" s="17">
        <f>'ETANOL ANIDRO'!AC21+'ETANOL HIDRATADO'!AC21</f>
        <v>2708255</v>
      </c>
      <c r="AD21" s="17">
        <f>'ETANOL ANIDRO'!AD21+'ETANOL HIDRATADO'!AD21</f>
        <v>3224003</v>
      </c>
    </row>
    <row r="22" spans="1:30" ht="18.75" customHeight="1">
      <c r="A22" s="10" t="s">
        <v>13</v>
      </c>
      <c r="B22" s="18">
        <f>'ETANOL ANIDRO'!B22+'ETANOL HIDRATADO'!B22</f>
        <v>62122</v>
      </c>
      <c r="C22" s="17">
        <f>'ETANOL ANIDRO'!C22+'ETANOL HIDRATADO'!C22</f>
        <v>100772</v>
      </c>
      <c r="D22" s="17">
        <f>'ETANOL ANIDRO'!D22+'ETANOL HIDRATADO'!D22</f>
        <v>94925</v>
      </c>
      <c r="E22" s="22">
        <f>'ETANOL ANIDRO'!E22+'ETANOL HIDRATADO'!E22</f>
        <v>69595</v>
      </c>
      <c r="F22" s="22">
        <f>'ETANOL ANIDRO'!F22+'ETANOL HIDRATADO'!F22</f>
        <v>93997</v>
      </c>
      <c r="G22" s="17">
        <f>'ETANOL ANIDRO'!G22+'ETANOL HIDRATADO'!G22</f>
        <v>93713</v>
      </c>
      <c r="H22" s="26">
        <f>'ETANOL ANIDRO'!H22+'ETANOL HIDRATADO'!H22</f>
        <v>108598</v>
      </c>
      <c r="I22" s="17">
        <f>'ETANOL ANIDRO'!I22+'ETANOL HIDRATADO'!I22</f>
        <v>171674</v>
      </c>
      <c r="J22" s="26">
        <f>'ETANOL ANIDRO'!J22+'ETANOL HIDRATADO'!J22</f>
        <v>119207</v>
      </c>
      <c r="K22" s="17">
        <f>'ETANOL ANIDRO'!K22+'ETANOL HIDRATADO'!K22</f>
        <v>126219</v>
      </c>
      <c r="L22" s="26">
        <f>'ETANOL ANIDRO'!L22+'ETANOL HIDRATADO'!L22</f>
        <v>150663</v>
      </c>
      <c r="M22" s="17">
        <f>'ETANOL ANIDRO'!M22+'ETANOL HIDRATADO'!M22</f>
        <v>131020</v>
      </c>
      <c r="N22" s="26">
        <f>'ETANOL ANIDRO'!N22+'ETANOL HIDRATADO'!N22</f>
        <v>202559</v>
      </c>
      <c r="O22" s="17">
        <f>'ETANOL ANIDRO'!O22+'ETANOL HIDRATADO'!O22</f>
        <v>183959</v>
      </c>
      <c r="P22" s="22">
        <f>'ETANOL ANIDRO'!P22+'ETANOL HIDRATADO'!P22</f>
        <v>237774</v>
      </c>
      <c r="Q22" s="22">
        <f>'ETANOL ANIDRO'!Q22+'ETANOL HIDRATADO'!Q22</f>
        <v>234960</v>
      </c>
      <c r="R22" s="22">
        <f>'ETANOL ANIDRO'!R22+'ETANOL HIDRATADO'!R22</f>
        <v>173192</v>
      </c>
      <c r="S22" s="22">
        <f>'ETANOL ANIDRO'!S22+'ETANOL HIDRATADO'!S22</f>
        <v>252270</v>
      </c>
      <c r="T22" s="26">
        <v>274592</v>
      </c>
      <c r="U22" s="17">
        <f>'ETANOL ANIDRO'!U22+'ETANOL HIDRATADO'!U22</f>
        <v>238037</v>
      </c>
      <c r="V22" s="17">
        <f>'ETANOL ANIDRO'!V22+'ETANOL HIDRATADO'!V22</f>
        <v>186799</v>
      </c>
      <c r="W22" s="22">
        <f>'ETANOL ANIDRO'!W22+'ETANOL HIDRATADO'!W22</f>
        <v>224106</v>
      </c>
      <c r="X22" s="26">
        <f>'ETANOL ANIDRO'!X22+'ETANOL HIDRATADO'!X22</f>
        <v>177626</v>
      </c>
      <c r="Y22" s="17">
        <f>'ETANOL ANIDRO'!Y22+'ETANOL HIDRATADO'!Y22</f>
        <v>182075</v>
      </c>
      <c r="Z22" s="17">
        <f>'ETANOL ANIDRO'!Z22+'ETANOL HIDRATADO'!Z22</f>
        <v>167581</v>
      </c>
      <c r="AA22" s="17">
        <f>'ETANOL ANIDRO'!AA22+'ETANOL HIDRATADO'!AA22</f>
        <v>150600</v>
      </c>
      <c r="AB22" s="17">
        <f>'ETANOL ANIDRO'!AB22+'ETANOL HIDRATADO'!AB22</f>
        <v>59892</v>
      </c>
      <c r="AC22" s="17">
        <f>'ETANOL ANIDRO'!AC22+'ETANOL HIDRATADO'!AC22</f>
        <v>90471</v>
      </c>
      <c r="AD22" s="17">
        <f>'ETANOL ANIDRO'!AD22+'ETANOL HIDRATADO'!AD22</f>
        <v>137072</v>
      </c>
    </row>
    <row r="23" spans="1:30" ht="18.75" customHeight="1">
      <c r="A23" s="10" t="s">
        <v>14</v>
      </c>
      <c r="B23" s="18">
        <f>'ETANOL ANIDRO'!B23+'ETANOL HIDRATADO'!B23</f>
        <v>71444</v>
      </c>
      <c r="C23" s="17">
        <f>'ETANOL ANIDRO'!C23+'ETANOL HIDRATADO'!C23</f>
        <v>153771</v>
      </c>
      <c r="D23" s="17">
        <f>'ETANOL ANIDRO'!D23+'ETANOL HIDRATADO'!D23</f>
        <v>104919</v>
      </c>
      <c r="E23" s="22">
        <f>'ETANOL ANIDRO'!E23+'ETANOL HIDRATADO'!E23</f>
        <v>98089</v>
      </c>
      <c r="F23" s="22">
        <f>'ETANOL ANIDRO'!F23+'ETANOL HIDRATADO'!F23</f>
        <v>109278</v>
      </c>
      <c r="G23" s="17">
        <f>'ETANOL ANIDRO'!G23+'ETANOL HIDRATADO'!G23</f>
        <v>108420</v>
      </c>
      <c r="H23" s="26">
        <f>'ETANOL ANIDRO'!H23+'ETANOL HIDRATADO'!H23</f>
        <v>105060</v>
      </c>
      <c r="I23" s="17">
        <f>'ETANOL ANIDRO'!I23+'ETANOL HIDRATADO'!I23</f>
        <v>134877</v>
      </c>
      <c r="J23" s="26">
        <f>'ETANOL ANIDRO'!J23+'ETANOL HIDRATADO'!J23</f>
        <v>104065</v>
      </c>
      <c r="K23" s="17">
        <f>'ETANOL ANIDRO'!K23+'ETANOL HIDRATADO'!K23</f>
        <v>117853</v>
      </c>
      <c r="L23" s="26">
        <f>'ETANOL ANIDRO'!L23+'ETANOL HIDRATADO'!L23</f>
        <v>92596</v>
      </c>
      <c r="M23" s="17">
        <f>'ETANOL ANIDRO'!M23+'ETANOL HIDRATADO'!M23</f>
        <v>64792</v>
      </c>
      <c r="N23" s="26">
        <f>'ETANOL ANIDRO'!N23+'ETANOL HIDRATADO'!N23</f>
        <v>109042</v>
      </c>
      <c r="O23" s="17">
        <f>'ETANOL ANIDRO'!O23+'ETANOL HIDRATADO'!O23</f>
        <v>107934</v>
      </c>
      <c r="P23" s="22">
        <f>'ETANOL ANIDRO'!P23+'ETANOL HIDRATADO'!P23</f>
        <v>162874</v>
      </c>
      <c r="Q23" s="22">
        <f>'ETANOL ANIDRO'!Q23+'ETANOL HIDRATADO'!Q23</f>
        <v>135536</v>
      </c>
      <c r="R23" s="22">
        <f>'ETANOL ANIDRO'!R23+'ETANOL HIDRATADO'!R23</f>
        <v>87455</v>
      </c>
      <c r="S23" s="22">
        <f>'ETANOL ANIDRO'!S23+'ETANOL HIDRATADO'!S23</f>
        <v>120274</v>
      </c>
      <c r="T23" s="26">
        <v>127795</v>
      </c>
      <c r="U23" s="17">
        <f>'ETANOL ANIDRO'!U23+'ETANOL HIDRATADO'!U23</f>
        <v>113124</v>
      </c>
      <c r="V23" s="17">
        <f>'ETANOL ANIDRO'!V23+'ETANOL HIDRATADO'!V23</f>
        <v>60625</v>
      </c>
      <c r="W23" s="22">
        <f>'ETANOL ANIDRO'!W23+'ETANOL HIDRATADO'!W23</f>
        <v>75758</v>
      </c>
      <c r="X23" s="26">
        <f>'ETANOL ANIDRO'!X23+'ETANOL HIDRATADO'!X23</f>
        <v>37469</v>
      </c>
      <c r="Y23" s="17">
        <f>'ETANOL ANIDRO'!Y23+'ETANOL HIDRATADO'!Y23</f>
        <v>85401</v>
      </c>
      <c r="Z23" s="17">
        <f>'ETANOL ANIDRO'!Z23+'ETANOL HIDRATADO'!Z23</f>
        <v>89209</v>
      </c>
      <c r="AA23" s="17">
        <f>'ETANOL ANIDRO'!AA23+'ETANOL HIDRATADO'!AA23</f>
        <v>58652</v>
      </c>
      <c r="AB23" s="17">
        <f>'ETANOL ANIDRO'!AB23+'ETANOL HIDRATADO'!AB23</f>
        <v>81816</v>
      </c>
      <c r="AC23" s="17">
        <f>'ETANOL ANIDRO'!AC23+'ETANOL HIDRATADO'!AC23</f>
        <v>46342</v>
      </c>
      <c r="AD23" s="17">
        <f>'ETANOL ANIDRO'!AD23+'ETANOL HIDRATADO'!AD23</f>
        <v>58288</v>
      </c>
    </row>
    <row r="24" spans="1:30" ht="18.75" customHeight="1">
      <c r="A24" s="10" t="s">
        <v>15</v>
      </c>
      <c r="B24" s="18">
        <f>'ETANOL ANIDRO'!B24+'ETANOL HIDRATADO'!B24</f>
        <v>7766944</v>
      </c>
      <c r="C24" s="17">
        <f>'ETANOL ANIDRO'!C24+'ETANOL HIDRATADO'!C24</f>
        <v>8619674</v>
      </c>
      <c r="D24" s="17">
        <f>'ETANOL ANIDRO'!D24+'ETANOL HIDRATADO'!D24</f>
        <v>7911668</v>
      </c>
      <c r="E24" s="22">
        <f>'ETANOL ANIDRO'!E24+'ETANOL HIDRATADO'!E24</f>
        <v>8274879</v>
      </c>
      <c r="F24" s="22">
        <f>'ETANOL ANIDRO'!F24+'ETANOL HIDRATADO'!F24</f>
        <v>8696357</v>
      </c>
      <c r="G24" s="17">
        <f>'ETANOL ANIDRO'!G24+'ETANOL HIDRATADO'!G24</f>
        <v>8112257</v>
      </c>
      <c r="H24" s="26">
        <f>'ETANOL ANIDRO'!H24+'ETANOL HIDRATADO'!H24</f>
        <v>8950958</v>
      </c>
      <c r="I24" s="17">
        <f>'ETANOL ANIDRO'!I24+'ETANOL HIDRATADO'!I24</f>
        <v>9496528</v>
      </c>
      <c r="J24" s="26">
        <f>'ETANOL ANIDRO'!J24+'ETANOL HIDRATADO'!J24</f>
        <v>9020128</v>
      </c>
      <c r="K24" s="17">
        <f>'ETANOL ANIDRO'!K24+'ETANOL HIDRATADO'!K24</f>
        <v>8492368</v>
      </c>
      <c r="L24" s="26">
        <f>'ETANOL ANIDRO'!L24+'ETANOL HIDRATADO'!L24</f>
        <v>6439113</v>
      </c>
      <c r="M24" s="17">
        <f>'ETANOL ANIDRO'!M24+'ETANOL HIDRATADO'!M24</f>
        <v>7134529</v>
      </c>
      <c r="N24" s="26">
        <f>'ETANOL ANIDRO'!N24+'ETANOL HIDRATADO'!N24</f>
        <v>7690689</v>
      </c>
      <c r="O24" s="17">
        <f>'ETANOL ANIDRO'!O24+'ETANOL HIDRATADO'!O24</f>
        <v>8828353</v>
      </c>
      <c r="P24" s="22">
        <f>'ETANOL ANIDRO'!P24+'ETANOL HIDRATADO'!P24</f>
        <v>9107457</v>
      </c>
      <c r="Q24" s="22">
        <f>'ETANOL ANIDRO'!Q24+'ETANOL HIDRATADO'!Q24</f>
        <v>9985276</v>
      </c>
      <c r="R24" s="22">
        <f>'ETANOL ANIDRO'!R24+'ETANOL HIDRATADO'!R24</f>
        <v>10910013</v>
      </c>
      <c r="S24" s="22">
        <f>'ETANOL ANIDRO'!S24+'ETANOL HIDRATADO'!S24</f>
        <v>13345207</v>
      </c>
      <c r="T24" s="26">
        <v>16722478</v>
      </c>
      <c r="U24" s="17">
        <f>'ETANOL ANIDRO'!U24+'ETANOL HIDRATADO'!U24</f>
        <v>14912442</v>
      </c>
      <c r="V24" s="17">
        <f>'ETANOL ANIDRO'!V24+'ETANOL HIDRATADO'!V24</f>
        <v>15350336</v>
      </c>
      <c r="W24" s="22">
        <f>'ETANOL ANIDRO'!W24+'ETANOL HIDRATADO'!W24</f>
        <v>11597637</v>
      </c>
      <c r="X24" s="26">
        <f>'ETANOL ANIDRO'!X24+'ETANOL HIDRATADO'!X24</f>
        <v>11830466</v>
      </c>
      <c r="Y24" s="17">
        <f>'ETANOL ANIDRO'!Y24+'ETANOL HIDRATADO'!Y24</f>
        <v>14390509</v>
      </c>
      <c r="Z24" s="17">
        <f>'ETANOL ANIDRO'!Z24+'ETANOL HIDRATADO'!Z24</f>
        <v>14194514</v>
      </c>
      <c r="AA24" s="17">
        <f>'ETANOL ANIDRO'!AA24+'ETANOL HIDRATADO'!AA24</f>
        <v>14576624</v>
      </c>
      <c r="AB24" s="17">
        <f>'ETANOL ANIDRO'!AB24+'ETANOL HIDRATADO'!AB24</f>
        <v>13196876</v>
      </c>
      <c r="AC24" s="17">
        <f>'ETANOL ANIDRO'!AC24+'ETANOL HIDRATADO'!AC24</f>
        <v>13222807</v>
      </c>
      <c r="AD24" s="17">
        <f>'ETANOL ANIDRO'!AD24+'ETANOL HIDRATADO'!AD24</f>
        <v>15944467</v>
      </c>
    </row>
    <row r="25" spans="1:30" ht="18.75" customHeight="1">
      <c r="A25" s="10" t="s">
        <v>16</v>
      </c>
      <c r="B25" s="18">
        <f>'ETANOL ANIDRO'!B25+'ETANOL HIDRATADO'!B25</f>
        <v>624245</v>
      </c>
      <c r="C25" s="17">
        <f>'ETANOL ANIDRO'!C25+'ETANOL HIDRATADO'!C25</f>
        <v>729613</v>
      </c>
      <c r="D25" s="17">
        <f>'ETANOL ANIDRO'!D25+'ETANOL HIDRATADO'!D25</f>
        <v>731713</v>
      </c>
      <c r="E25" s="22">
        <f>'ETANOL ANIDRO'!E25+'ETANOL HIDRATADO'!E25</f>
        <v>730700</v>
      </c>
      <c r="F25" s="22">
        <f>'ETANOL ANIDRO'!F25+'ETANOL HIDRATADO'!F25</f>
        <v>886620</v>
      </c>
      <c r="G25" s="17">
        <f>'ETANOL ANIDRO'!G25+'ETANOL HIDRATADO'!G25</f>
        <v>1076341</v>
      </c>
      <c r="H25" s="26">
        <f>'ETANOL ANIDRO'!H25+'ETANOL HIDRATADO'!H25</f>
        <v>1233819</v>
      </c>
      <c r="I25" s="17">
        <f>'ETANOL ANIDRO'!I25+'ETANOL HIDRATADO'!I25</f>
        <v>1311123</v>
      </c>
      <c r="J25" s="26">
        <f>'ETANOL ANIDRO'!J25+'ETANOL HIDRATADO'!J25</f>
        <v>1016327</v>
      </c>
      <c r="K25" s="17">
        <f>'ETANOL ANIDRO'!K25+'ETANOL HIDRATADO'!K25</f>
        <v>1043465</v>
      </c>
      <c r="L25" s="26">
        <f>'ETANOL ANIDRO'!L25+'ETANOL HIDRATADO'!L25</f>
        <v>799364</v>
      </c>
      <c r="M25" s="17">
        <f>'ETANOL ANIDRO'!M25+'ETANOL HIDRATADO'!M25</f>
        <v>960270</v>
      </c>
      <c r="N25" s="26">
        <f>'ETANOL ANIDRO'!N25+'ETANOL HIDRATADO'!N25</f>
        <v>980472</v>
      </c>
      <c r="O25" s="17">
        <f>'ETANOL ANIDRO'!O25+'ETANOL HIDRATADO'!O25</f>
        <v>1224010</v>
      </c>
      <c r="P25" s="22">
        <f>'ETANOL ANIDRO'!P25+'ETANOL HIDRATADO'!P25</f>
        <v>1209668</v>
      </c>
      <c r="Q25" s="22">
        <f>'ETANOL ANIDRO'!Q25+'ETANOL HIDRATADO'!Q25</f>
        <v>1039832</v>
      </c>
      <c r="R25" s="22">
        <f>'ETANOL ANIDRO'!R25+'ETANOL HIDRATADO'!R25</f>
        <v>1318904</v>
      </c>
      <c r="S25" s="22">
        <f>'ETANOL ANIDRO'!S25+'ETANOL HIDRATADO'!S25</f>
        <v>1859346</v>
      </c>
      <c r="T25" s="26">
        <v>2048752</v>
      </c>
      <c r="U25" s="17">
        <f>'ETANOL ANIDRO'!U25+'ETANOL HIDRATADO'!U25</f>
        <v>1884596</v>
      </c>
      <c r="V25" s="17">
        <f>'ETANOL ANIDRO'!V25+'ETANOL HIDRATADO'!V25</f>
        <v>1619339</v>
      </c>
      <c r="W25" s="22">
        <f>'ETANOL ANIDRO'!W25+'ETANOL HIDRATADO'!W25</f>
        <v>1402054</v>
      </c>
      <c r="X25" s="26">
        <f>'ETANOL ANIDRO'!X25+'ETANOL HIDRATADO'!X25</f>
        <v>1299344</v>
      </c>
      <c r="Y25" s="17">
        <f>'ETANOL ANIDRO'!Y25+'ETANOL HIDRATADO'!Y25</f>
        <v>1046914</v>
      </c>
      <c r="Z25" s="17">
        <f>'ETANOL ANIDRO'!Z25+'ETANOL HIDRATADO'!Z25</f>
        <v>1617682</v>
      </c>
      <c r="AA25" s="17">
        <f>'ETANOL ANIDRO'!AA25+'ETANOL HIDRATADO'!AA25</f>
        <v>1573743</v>
      </c>
      <c r="AB25" s="17">
        <f>'ETANOL ANIDRO'!AB25+'ETANOL HIDRATADO'!AB25</f>
        <v>1354898</v>
      </c>
      <c r="AC25" s="17">
        <f>'ETANOL ANIDRO'!AC25+'ETANOL HIDRATADO'!AC25</f>
        <v>1268948</v>
      </c>
      <c r="AD25" s="17">
        <f>'ETANOL ANIDRO'!AD25+'ETANOL HIDRATADO'!AD25</f>
        <v>1614727</v>
      </c>
    </row>
    <row r="26" spans="1:30" s="4" customFormat="1" ht="18.75" customHeight="1">
      <c r="A26" s="10" t="s">
        <v>17</v>
      </c>
      <c r="B26" s="18">
        <f>'ETANOL ANIDRO'!B26+'ETANOL HIDRATADO'!B26</f>
        <v>8617</v>
      </c>
      <c r="C26" s="17">
        <f>'ETANOL ANIDRO'!C26+'ETANOL HIDRATADO'!C26</f>
        <v>4487</v>
      </c>
      <c r="D26" s="17">
        <f>'ETANOL ANIDRO'!D26+'ETANOL HIDRATADO'!D26</f>
        <v>0</v>
      </c>
      <c r="E26" s="22">
        <f>'ETANOL ANIDRO'!E26+'ETANOL HIDRATADO'!E26</f>
        <v>0</v>
      </c>
      <c r="F26" s="22">
        <f>'ETANOL ANIDRO'!F26+'ETANOL HIDRATADO'!F26</f>
        <v>0</v>
      </c>
      <c r="G26" s="17">
        <f>'ETANOL ANIDRO'!G26+'ETANOL HIDRATADO'!G26</f>
        <v>0</v>
      </c>
      <c r="H26" s="26">
        <f>'ETANOL ANIDRO'!H26+'ETANOL HIDRATADO'!H26</f>
        <v>0</v>
      </c>
      <c r="I26" s="17">
        <f>'ETANOL ANIDRO'!I26+'ETANOL HIDRATADO'!I26</f>
        <v>0</v>
      </c>
      <c r="J26" s="26">
        <f>'ETANOL ANIDRO'!J26+'ETANOL HIDRATADO'!J26</f>
        <v>0</v>
      </c>
      <c r="K26" s="17">
        <f>'ETANOL ANIDRO'!K26+'ETANOL HIDRATADO'!K26</f>
        <v>0</v>
      </c>
      <c r="L26" s="26">
        <f>'ETANOL ANIDRO'!L26+'ETANOL HIDRATADO'!L26</f>
        <v>0</v>
      </c>
      <c r="M26" s="17">
        <f>'ETANOL ANIDRO'!M26+'ETANOL HIDRATADO'!M26</f>
        <v>0</v>
      </c>
      <c r="N26" s="26">
        <f>'ETANOL ANIDRO'!N26+'ETANOL HIDRATADO'!N26</f>
        <v>0</v>
      </c>
      <c r="O26" s="17">
        <f>'ETANOL ANIDRO'!O26+'ETANOL HIDRATADO'!O26</f>
        <v>0</v>
      </c>
      <c r="P26" s="22">
        <f>'ETANOL ANIDRO'!P26+'ETANOL HIDRATADO'!P26</f>
        <v>0</v>
      </c>
      <c r="Q26" s="22">
        <f>'ETANOL ANIDRO'!Q26+'ETANOL HIDRATADO'!Q26</f>
        <v>0</v>
      </c>
      <c r="R26" s="22">
        <f>'ETANOL ANIDRO'!R26+'ETANOL HIDRATADO'!R26</f>
        <v>0</v>
      </c>
      <c r="S26" s="22">
        <f>'ETANOL ANIDRO'!S26+'ETANOL HIDRATADO'!S26</f>
        <v>0</v>
      </c>
      <c r="T26" s="26">
        <v>0</v>
      </c>
      <c r="U26" s="17">
        <f>'ETANOL ANIDRO'!U26+'ETANOL HIDRATADO'!U26</f>
        <v>0</v>
      </c>
      <c r="V26" s="17">
        <f>'ETANOL ANIDRO'!V26+'ETANOL HIDRATADO'!V26</f>
        <v>0</v>
      </c>
      <c r="W26" s="22">
        <f>'ETANOL ANIDRO'!W26+'ETANOL HIDRATADO'!W26</f>
        <v>0</v>
      </c>
      <c r="X26" s="26">
        <f>'ETANOL ANIDRO'!X26+'ETANOL HIDRATADO'!X26</f>
        <v>0</v>
      </c>
      <c r="Y26" s="17">
        <f>'ETANOL ANIDRO'!Y26+'ETANOL HIDRATADO'!Y26</f>
        <v>0</v>
      </c>
      <c r="Z26" s="17">
        <f>'ETANOL ANIDRO'!Z26+'ETANOL HIDRATADO'!Z26</f>
        <v>0</v>
      </c>
      <c r="AA26" s="17">
        <f>'ETANOL ANIDRO'!AA26+'ETANOL HIDRATADO'!AA26</f>
        <v>0</v>
      </c>
      <c r="AB26" s="17">
        <f>'ETANOL ANIDRO'!AB26+'ETANOL HIDRATADO'!AB26</f>
        <v>0</v>
      </c>
      <c r="AC26" s="17">
        <f>'ETANOL ANIDRO'!AC26+'ETANOL HIDRATADO'!AC26</f>
        <v>0</v>
      </c>
      <c r="AD26" s="17">
        <f>'ETANOL ANIDRO'!AD26+'ETANOL HIDRATADO'!AD26</f>
        <v>0</v>
      </c>
    </row>
    <row r="27" spans="1:30" s="5" customFormat="1" ht="18.75" customHeight="1">
      <c r="A27" s="11" t="s">
        <v>18</v>
      </c>
      <c r="B27" s="18">
        <f>'ETANOL ANIDRO'!B27+'ETANOL HIDRATADO'!B27</f>
        <v>2588</v>
      </c>
      <c r="C27" s="17">
        <f>'ETANOL ANIDRO'!C27+'ETANOL HIDRATADO'!C27</f>
        <v>2385</v>
      </c>
      <c r="D27" s="17">
        <f>'ETANOL ANIDRO'!D27+'ETANOL HIDRATADO'!D27</f>
        <v>4517</v>
      </c>
      <c r="E27" s="22">
        <f>'ETANOL ANIDRO'!E27+'ETANOL HIDRATADO'!E27</f>
        <v>3710</v>
      </c>
      <c r="F27" s="22">
        <f>'ETANOL ANIDRO'!F27+'ETANOL HIDRATADO'!F27</f>
        <v>0</v>
      </c>
      <c r="G27" s="17">
        <f>'ETANOL ANIDRO'!G27+'ETANOL HIDRATADO'!G27</f>
        <v>0</v>
      </c>
      <c r="H27" s="26">
        <f>'ETANOL ANIDRO'!H27+'ETANOL HIDRATADO'!H27</f>
        <v>0</v>
      </c>
      <c r="I27" s="17">
        <f>'ETANOL ANIDRO'!I27+'ETANOL HIDRATADO'!I27</f>
        <v>0</v>
      </c>
      <c r="J27" s="26">
        <f>'ETANOL ANIDRO'!J27+'ETANOL HIDRATADO'!J27</f>
        <v>0</v>
      </c>
      <c r="K27" s="17">
        <f>'ETANOL ANIDRO'!K27+'ETANOL HIDRATADO'!K27</f>
        <v>0</v>
      </c>
      <c r="L27" s="26">
        <f>'ETANOL ANIDRO'!L27+'ETANOL HIDRATADO'!L27</f>
        <v>0</v>
      </c>
      <c r="M27" s="17">
        <f>'ETANOL ANIDRO'!M27+'ETANOL HIDRATADO'!M27</f>
        <v>5306</v>
      </c>
      <c r="N27" s="26">
        <f>'ETANOL ANIDRO'!N27+'ETANOL HIDRATADO'!N27</f>
        <v>6411</v>
      </c>
      <c r="O27" s="17">
        <f>'ETANOL ANIDRO'!O27+'ETANOL HIDRATADO'!O27</f>
        <v>6045</v>
      </c>
      <c r="P27" s="22">
        <f>'ETANOL ANIDRO'!P27+'ETANOL HIDRATADO'!P27</f>
        <v>4823</v>
      </c>
      <c r="Q27" s="22">
        <f>'ETANOL ANIDRO'!Q27+'ETANOL HIDRATADO'!Q27</f>
        <v>3338</v>
      </c>
      <c r="R27" s="22">
        <f>'ETANOL ANIDRO'!R27+'ETANOL HIDRATADO'!R27</f>
        <v>5686</v>
      </c>
      <c r="S27" s="22">
        <f>'ETANOL ANIDRO'!S27+'ETANOL HIDRATADO'!S27</f>
        <v>6818</v>
      </c>
      <c r="T27" s="31">
        <v>6318</v>
      </c>
      <c r="U27" s="17">
        <f>'ETANOL ANIDRO'!U27+'ETANOL HIDRATADO'!U27</f>
        <v>2457</v>
      </c>
      <c r="V27" s="17">
        <f>'ETANOL ANIDRO'!V27+'ETANOL HIDRATADO'!V27</f>
        <v>5801</v>
      </c>
      <c r="W27" s="22">
        <f>'ETANOL ANIDRO'!W27+'ETANOL HIDRATADO'!W27</f>
        <v>6570</v>
      </c>
      <c r="X27" s="26">
        <f>'ETANOL ANIDRO'!X27+'ETANOL HIDRATADO'!X27</f>
        <v>1665</v>
      </c>
      <c r="Y27" s="17">
        <f>'ETANOL ANIDRO'!Y27+'ETANOL HIDRATADO'!Y27</f>
        <v>4510</v>
      </c>
      <c r="Z27" s="17">
        <f>'ETANOL ANIDRO'!Z27+'ETANOL HIDRATADO'!Z27</f>
        <v>4399</v>
      </c>
      <c r="AA27" s="17">
        <f>'ETANOL ANIDRO'!AA27+'ETANOL HIDRATADO'!AA27</f>
        <v>3786</v>
      </c>
      <c r="AB27" s="17">
        <f>'ETANOL ANIDRO'!AB27+'ETANOL HIDRATADO'!AB27</f>
        <v>2914</v>
      </c>
      <c r="AC27" s="17">
        <f>'ETANOL ANIDRO'!AC27+'ETANOL HIDRATADO'!AC27</f>
        <v>2485</v>
      </c>
      <c r="AD27" s="17">
        <f>'ETANOL ANIDRO'!AD27+'ETANOL HIDRATADO'!AD27</f>
        <v>2189</v>
      </c>
    </row>
    <row r="28" spans="1:30" s="5" customFormat="1" ht="18.75" customHeight="1">
      <c r="A28" s="11" t="s">
        <v>19</v>
      </c>
      <c r="B28" s="18">
        <f>'ETANOL ANIDRO'!B28+'ETANOL HIDRATADO'!B28</f>
        <v>191507</v>
      </c>
      <c r="C28" s="17">
        <f>'ETANOL ANIDRO'!C28+'ETANOL HIDRATADO'!C28</f>
        <v>223492</v>
      </c>
      <c r="D28" s="17">
        <f>'ETANOL ANIDRO'!D28+'ETANOL HIDRATADO'!D28</f>
        <v>237081</v>
      </c>
      <c r="E28" s="22">
        <f>'ETANOL ANIDRO'!E28+'ETANOL HIDRATADO'!E28</f>
        <v>244146</v>
      </c>
      <c r="F28" s="22">
        <f>'ETANOL ANIDRO'!F28+'ETANOL HIDRATADO'!F28</f>
        <v>277474</v>
      </c>
      <c r="G28" s="17">
        <f>'ETANOL ANIDRO'!G28+'ETANOL HIDRATADO'!G28</f>
        <v>376971</v>
      </c>
      <c r="H28" s="26">
        <f>'ETANOL ANIDRO'!H28+'ETANOL HIDRATADO'!H28</f>
        <v>468214</v>
      </c>
      <c r="I28" s="17">
        <f>'ETANOL ANIDRO'!I28+'ETANOL HIDRATADO'!I28</f>
        <v>593874</v>
      </c>
      <c r="J28" s="26">
        <f>'ETANOL ANIDRO'!J28+'ETANOL HIDRATADO'!J28</f>
        <v>527970</v>
      </c>
      <c r="K28" s="17">
        <f>'ETANOL ANIDRO'!K28+'ETANOL HIDRATADO'!K28</f>
        <v>544197</v>
      </c>
      <c r="L28" s="26">
        <f>'ETANOL ANIDRO'!L28+'ETANOL HIDRATADO'!L28</f>
        <v>464357</v>
      </c>
      <c r="M28" s="17">
        <f>'ETANOL ANIDRO'!M28+'ETANOL HIDRATADO'!M28</f>
        <v>580127</v>
      </c>
      <c r="N28" s="26">
        <f>'ETANOL ANIDRO'!N28+'ETANOL HIDRATADO'!N28</f>
        <v>653919</v>
      </c>
      <c r="O28" s="17">
        <f>'ETANOL ANIDRO'!O28+'ETANOL HIDRATADO'!O28</f>
        <v>792169</v>
      </c>
      <c r="P28" s="22">
        <f>'ETANOL ANIDRO'!P28+'ETANOL HIDRATADO'!P28</f>
        <v>814667</v>
      </c>
      <c r="Q28" s="22">
        <f>'ETANOL ANIDRO'!Q28+'ETANOL HIDRATADO'!Q28</f>
        <v>770572</v>
      </c>
      <c r="R28" s="22">
        <f>'ETANOL ANIDRO'!R28+'ETANOL HIDRATADO'!R28</f>
        <v>757251</v>
      </c>
      <c r="S28" s="22">
        <f>'ETANOL ANIDRO'!S28+'ETANOL HIDRATADO'!S28</f>
        <v>894378</v>
      </c>
      <c r="T28" s="31">
        <v>952171</v>
      </c>
      <c r="U28" s="17">
        <f>'ETANOL ANIDRO'!U28+'ETANOL HIDRATADO'!U28</f>
        <v>826040</v>
      </c>
      <c r="V28" s="17">
        <f>'ETANOL ANIDRO'!V28+'ETANOL HIDRATADO'!V28</f>
        <v>856971</v>
      </c>
      <c r="W28" s="22">
        <f>'ETANOL ANIDRO'!W28+'ETANOL HIDRATADO'!W28</f>
        <v>843942</v>
      </c>
      <c r="X28" s="26">
        <f>'ETANOL ANIDRO'!X28+'ETANOL HIDRATADO'!X28</f>
        <v>974685</v>
      </c>
      <c r="Y28" s="17">
        <f>'ETANOL ANIDRO'!Y28+'ETANOL HIDRATADO'!Y28</f>
        <v>1103961</v>
      </c>
      <c r="Z28" s="17">
        <f>'ETANOL ANIDRO'!Z28+'ETANOL HIDRATADO'!Z28</f>
        <v>1168585</v>
      </c>
      <c r="AA28" s="17">
        <f>'ETANOL ANIDRO'!AA28+'ETANOL HIDRATADO'!AA28</f>
        <v>1325870</v>
      </c>
      <c r="AB28" s="17">
        <f>'ETANOL ANIDRO'!AB28+'ETANOL HIDRATADO'!AB28</f>
        <v>1220605</v>
      </c>
      <c r="AC28" s="17">
        <f>'ETANOL ANIDRO'!AC28+'ETANOL HIDRATADO'!AC28</f>
        <v>1498675</v>
      </c>
      <c r="AD28" s="17">
        <f>'ETANOL ANIDRO'!AD28+'ETANOL HIDRATADO'!AD28</f>
        <v>1804380</v>
      </c>
    </row>
    <row r="29" spans="1:30" s="5" customFormat="1" ht="18.75" customHeight="1">
      <c r="A29" s="11" t="s">
        <v>20</v>
      </c>
      <c r="B29" s="18">
        <f>'ETANOL ANIDRO'!B29+'ETANOL HIDRATADO'!B29</f>
        <v>262145</v>
      </c>
      <c r="C29" s="17">
        <f>'ETANOL ANIDRO'!C29+'ETANOL HIDRATADO'!C29</f>
        <v>283690</v>
      </c>
      <c r="D29" s="17">
        <f>'ETANOL ANIDRO'!D29+'ETANOL HIDRATADO'!D29</f>
        <v>243750</v>
      </c>
      <c r="E29" s="22">
        <f>'ETANOL ANIDRO'!E29+'ETANOL HIDRATADO'!E29</f>
        <v>238890</v>
      </c>
      <c r="F29" s="22">
        <f>'ETANOL ANIDRO'!F29+'ETANOL HIDRATADO'!F29</f>
        <v>233702</v>
      </c>
      <c r="G29" s="17">
        <f>'ETANOL ANIDRO'!G29+'ETANOL HIDRATADO'!G29</f>
        <v>292169</v>
      </c>
      <c r="H29" s="26">
        <f>'ETANOL ANIDRO'!H29+'ETANOL HIDRATADO'!H29</f>
        <v>287798</v>
      </c>
      <c r="I29" s="17">
        <f>'ETANOL ANIDRO'!I29+'ETANOL HIDRATADO'!I29</f>
        <v>393445</v>
      </c>
      <c r="J29" s="26">
        <f>'ETANOL ANIDRO'!J29+'ETANOL HIDRATADO'!J29</f>
        <v>344546</v>
      </c>
      <c r="K29" s="17">
        <f>'ETANOL ANIDRO'!K29+'ETANOL HIDRATADO'!K29</f>
        <v>371046</v>
      </c>
      <c r="L29" s="26">
        <f>'ETANOL ANIDRO'!L29+'ETANOL HIDRATADO'!L29</f>
        <v>314777</v>
      </c>
      <c r="M29" s="17">
        <f>'ETANOL ANIDRO'!M29+'ETANOL HIDRATADO'!M29</f>
        <v>396521</v>
      </c>
      <c r="N29" s="26">
        <f>'ETANOL ANIDRO'!N29+'ETANOL HIDRATADO'!N29</f>
        <v>418052</v>
      </c>
      <c r="O29" s="17">
        <f>'ETANOL ANIDRO'!O29+'ETANOL HIDRATADO'!O29</f>
        <v>480571</v>
      </c>
      <c r="P29" s="22">
        <f>'ETANOL ANIDRO'!P29+'ETANOL HIDRATADO'!P29</f>
        <v>533580</v>
      </c>
      <c r="Q29" s="22">
        <f>'ETANOL ANIDRO'!Q29+'ETANOL HIDRATADO'!Q29</f>
        <v>495591</v>
      </c>
      <c r="R29" s="22">
        <f>'ETANOL ANIDRO'!R29+'ETANOL HIDRATADO'!R29</f>
        <v>640843</v>
      </c>
      <c r="S29" s="22">
        <f>'ETANOL ANIDRO'!S29+'ETANOL HIDRATADO'!S29</f>
        <v>876773</v>
      </c>
      <c r="T29" s="31">
        <v>1076161</v>
      </c>
      <c r="U29" s="17">
        <f>'ETANOL ANIDRO'!U29+'ETANOL HIDRATADO'!U29</f>
        <v>1261407</v>
      </c>
      <c r="V29" s="17">
        <f>'ETANOL ANIDRO'!V29+'ETANOL HIDRATADO'!V29</f>
        <v>1848508</v>
      </c>
      <c r="W29" s="22">
        <f>'ETANOL ANIDRO'!W29+'ETANOL HIDRATADO'!W29</f>
        <v>1631250</v>
      </c>
      <c r="X29" s="26">
        <f>'ETANOL ANIDRO'!X29+'ETANOL HIDRATADO'!X29</f>
        <v>1916972</v>
      </c>
      <c r="Y29" s="17">
        <f>'ETANOL ANIDRO'!Y29+'ETANOL HIDRATADO'!Y29</f>
        <v>2232542</v>
      </c>
      <c r="Z29" s="17">
        <f>'ETANOL ANIDRO'!Z29+'ETANOL HIDRATADO'!Z29</f>
        <v>2474433</v>
      </c>
      <c r="AA29" s="17">
        <f>'ETANOL ANIDRO'!AA29+'ETANOL HIDRATADO'!AA29</f>
        <v>2776972</v>
      </c>
      <c r="AB29" s="17">
        <f>'ETANOL ANIDRO'!AB29+'ETANOL HIDRATADO'!AB29</f>
        <v>2708519</v>
      </c>
      <c r="AC29" s="17">
        <f>'ETANOL ANIDRO'!AC29+'ETANOL HIDRATADO'!AC29</f>
        <v>2631783</v>
      </c>
      <c r="AD29" s="17">
        <f>'ETANOL ANIDRO'!AD29+'ETANOL HIDRATADO'!AD29</f>
        <v>3276164</v>
      </c>
    </row>
    <row r="30" spans="1:30" s="5" customFormat="1" ht="13.5" thickBot="1">
      <c r="A30" s="52" t="s">
        <v>21</v>
      </c>
      <c r="B30" s="35">
        <f>'ETANOL ANIDRO'!B30+'ETANOL HIDRATADO'!B30</f>
        <v>290879</v>
      </c>
      <c r="C30" s="44">
        <f>'ETANOL ANIDRO'!C30+'ETANOL HIDRATADO'!C30</f>
        <v>368201</v>
      </c>
      <c r="D30" s="44">
        <f>'ETANOL ANIDRO'!D30+'ETANOL HIDRATADO'!D30</f>
        <v>316833</v>
      </c>
      <c r="E30" s="47">
        <f>'ETANOL ANIDRO'!E30+'ETANOL HIDRATADO'!E30</f>
        <v>310738</v>
      </c>
      <c r="F30" s="47">
        <f>'ETANOL ANIDRO'!F30+'ETANOL HIDRATADO'!F30</f>
        <v>364401</v>
      </c>
      <c r="G30" s="29">
        <f>'ETANOL ANIDRO'!G30+'ETANOL HIDRATADO'!G30</f>
        <v>365669</v>
      </c>
      <c r="H30" s="31">
        <f>'ETANOL ANIDRO'!H30+'ETANOL HIDRATADO'!H30</f>
        <v>451611</v>
      </c>
      <c r="I30" s="44">
        <f>'ETANOL ANIDRO'!I30+'ETANOL HIDRATADO'!I30</f>
        <v>508339</v>
      </c>
      <c r="J30" s="31">
        <f>'ETANOL ANIDRO'!J30+'ETANOL HIDRATADO'!J30</f>
        <v>447979</v>
      </c>
      <c r="K30" s="44">
        <f>'ETANOL ANIDRO'!K30+'ETANOL HIDRATADO'!K30</f>
        <v>314759</v>
      </c>
      <c r="L30" s="31">
        <f>'ETANOL ANIDRO'!L30+'ETANOL HIDRATADO'!L30</f>
        <v>318431</v>
      </c>
      <c r="M30" s="44">
        <f>'ETANOL ANIDRO'!M30+'ETANOL HIDRATADO'!M30</f>
        <v>379284</v>
      </c>
      <c r="N30" s="31">
        <f>'ETANOL ANIDRO'!N30+'ETANOL HIDRATADO'!N30</f>
        <v>455124</v>
      </c>
      <c r="O30" s="44">
        <f>'ETANOL ANIDRO'!O30+'ETANOL HIDRATADO'!O30</f>
        <v>646344</v>
      </c>
      <c r="P30" s="47">
        <f>'ETANOL ANIDRO'!P30+'ETANOL HIDRATADO'!P30</f>
        <v>716937</v>
      </c>
      <c r="Q30" s="34">
        <f>'ETANOL ANIDRO'!Q30+'ETANOL HIDRATADO'!Q30</f>
        <v>728535</v>
      </c>
      <c r="R30" s="34">
        <f>'ETANOL ANIDRO'!R30+'ETANOL HIDRATADO'!R30</f>
        <v>821556</v>
      </c>
      <c r="S30" s="34">
        <f>'ETANOL ANIDRO'!S30+'ETANOL HIDRATADO'!S30</f>
        <v>1213733</v>
      </c>
      <c r="T30" s="45">
        <v>1726080</v>
      </c>
      <c r="U30" s="23">
        <f>'ETANOL ANIDRO'!U30+'ETANOL HIDRATADO'!U30</f>
        <v>2196205</v>
      </c>
      <c r="V30" s="23">
        <f>'ETANOL ANIDRO'!V30+'ETANOL HIDRATADO'!V30</f>
        <v>2894860</v>
      </c>
      <c r="W30" s="38">
        <f>'ETANOL ANIDRO'!W30+'ETANOL HIDRATADO'!W30</f>
        <v>2677000</v>
      </c>
      <c r="X30" s="39">
        <f>'ETANOL ANIDRO'!X30+'ETANOL HIDRATADO'!X30</f>
        <v>3129934</v>
      </c>
      <c r="Y30" s="23">
        <f>'ETANOL ANIDRO'!Y30+'ETANOL HIDRATADO'!Y30</f>
        <v>3881117</v>
      </c>
      <c r="Z30" s="23">
        <f>'ETANOL ANIDRO'!Z30+'ETANOL HIDRATADO'!Z30</f>
        <v>4199780</v>
      </c>
      <c r="AA30" s="23">
        <f>'ETANOL ANIDRO'!AA30+'ETANOL HIDRATADO'!AA30</f>
        <v>4688856</v>
      </c>
      <c r="AB30" s="23">
        <f>'ETANOL ANIDRO'!AB30+'ETANOL HIDRATADO'!AB30</f>
        <v>4384455</v>
      </c>
      <c r="AC30" s="23">
        <f>'ETANOL ANIDRO'!AC30+'ETANOL HIDRATADO'!AC30</f>
        <v>4618388</v>
      </c>
      <c r="AD30" s="23">
        <f>'ETANOL ANIDRO'!AD30+'ETANOL HIDRATADO'!AD30</f>
        <v>4892038</v>
      </c>
    </row>
    <row r="31" spans="1:30" s="5" customFormat="1" ht="19.5" customHeight="1" thickBot="1">
      <c r="A31" s="51" t="s">
        <v>26</v>
      </c>
      <c r="B31" s="32">
        <f>SUM(B21:B30)</f>
        <v>9707850</v>
      </c>
      <c r="C31" s="37">
        <f aca="true" t="shared" si="2" ref="C31:S31">SUM(C21:C30)</f>
        <v>10967301</v>
      </c>
      <c r="D31" s="24">
        <f t="shared" si="2"/>
        <v>10044941</v>
      </c>
      <c r="E31" s="24">
        <f t="shared" si="2"/>
        <v>10363456</v>
      </c>
      <c r="F31" s="24">
        <f t="shared" si="2"/>
        <v>11132760</v>
      </c>
      <c r="G31" s="24">
        <f t="shared" si="2"/>
        <v>10844096</v>
      </c>
      <c r="H31" s="33">
        <f t="shared" si="2"/>
        <v>12078035</v>
      </c>
      <c r="I31" s="24">
        <f t="shared" si="2"/>
        <v>13251527</v>
      </c>
      <c r="J31" s="24">
        <f t="shared" si="2"/>
        <v>12216817</v>
      </c>
      <c r="K31" s="24">
        <f t="shared" si="2"/>
        <v>11653712</v>
      </c>
      <c r="L31" s="24">
        <f t="shared" si="2"/>
        <v>9064364</v>
      </c>
      <c r="M31" s="24">
        <f t="shared" si="2"/>
        <v>10176290</v>
      </c>
      <c r="N31" s="24">
        <f t="shared" si="2"/>
        <v>11152084</v>
      </c>
      <c r="O31" s="24">
        <f t="shared" si="2"/>
        <v>13068637</v>
      </c>
      <c r="P31" s="24">
        <f t="shared" si="2"/>
        <v>13591355</v>
      </c>
      <c r="Q31" s="33">
        <f t="shared" si="2"/>
        <v>14352542</v>
      </c>
      <c r="R31" s="33">
        <f t="shared" si="2"/>
        <v>16006345</v>
      </c>
      <c r="S31" s="33">
        <f t="shared" si="2"/>
        <v>20345559</v>
      </c>
      <c r="T31" s="42">
        <v>25101963</v>
      </c>
      <c r="U31" s="37">
        <f aca="true" t="shared" si="3" ref="U31:AA31">SUM(U21:U30)</f>
        <v>23685754</v>
      </c>
      <c r="V31" s="37">
        <f t="shared" si="3"/>
        <v>25380932</v>
      </c>
      <c r="W31" s="36">
        <f t="shared" si="3"/>
        <v>20542304</v>
      </c>
      <c r="X31" s="42">
        <f t="shared" si="3"/>
        <v>21361874</v>
      </c>
      <c r="Y31" s="37">
        <f t="shared" si="3"/>
        <v>25600998</v>
      </c>
      <c r="Z31" s="43">
        <f t="shared" si="3"/>
        <v>26664542</v>
      </c>
      <c r="AA31" s="43">
        <f t="shared" si="3"/>
        <v>28233035</v>
      </c>
      <c r="AB31" s="43">
        <f>SUM(AB21:AB30)</f>
        <v>25651319</v>
      </c>
      <c r="AC31" s="43">
        <f>SUM(AC21:AC30)</f>
        <v>26088154</v>
      </c>
      <c r="AD31" s="43">
        <f>SUM(AD21:AD30)</f>
        <v>30953328</v>
      </c>
    </row>
    <row r="32" spans="1:30" s="5" customFormat="1" ht="19.5" customHeight="1" thickBot="1">
      <c r="A32" s="12" t="s">
        <v>22</v>
      </c>
      <c r="B32" s="13">
        <f>B20+B31</f>
        <v>11515151</v>
      </c>
      <c r="C32" s="13">
        <f>C20+C31</f>
        <v>12716180</v>
      </c>
      <c r="D32" s="13">
        <f aca="true" t="shared" si="4" ref="D32:S32">D20+D31</f>
        <v>11675506</v>
      </c>
      <c r="E32" s="13">
        <f t="shared" si="4"/>
        <v>11276370</v>
      </c>
      <c r="F32" s="13">
        <f t="shared" si="4"/>
        <v>12682373</v>
      </c>
      <c r="G32" s="13">
        <f t="shared" si="4"/>
        <v>12578315</v>
      </c>
      <c r="H32" s="13">
        <f t="shared" si="4"/>
        <v>14344128</v>
      </c>
      <c r="I32" s="13">
        <f t="shared" si="4"/>
        <v>15396463</v>
      </c>
      <c r="J32" s="13">
        <f t="shared" si="4"/>
        <v>13848033</v>
      </c>
      <c r="K32" s="13">
        <f t="shared" si="4"/>
        <v>13021804</v>
      </c>
      <c r="L32" s="13">
        <f t="shared" si="4"/>
        <v>10593035</v>
      </c>
      <c r="M32" s="15">
        <f t="shared" si="4"/>
        <v>11536034</v>
      </c>
      <c r="N32" s="15">
        <f t="shared" si="4"/>
        <v>12623225</v>
      </c>
      <c r="O32" s="15">
        <f t="shared" si="4"/>
        <v>14808705</v>
      </c>
      <c r="P32" s="15">
        <f t="shared" si="4"/>
        <v>15416668</v>
      </c>
      <c r="Q32" s="13">
        <f t="shared" si="4"/>
        <v>15946994</v>
      </c>
      <c r="R32" s="13">
        <f t="shared" si="4"/>
        <v>17719209</v>
      </c>
      <c r="S32" s="13">
        <f t="shared" si="4"/>
        <v>22478949</v>
      </c>
      <c r="T32" s="13">
        <v>27512962</v>
      </c>
      <c r="U32" s="13">
        <f>'ETANOL ANIDRO'!U32+'ETANOL HIDRATADO'!U32</f>
        <v>25563441</v>
      </c>
      <c r="V32" s="13">
        <f>'ETANOL ANIDRO'!V32+'ETANOL HIDRATADO'!V32</f>
        <v>27076292</v>
      </c>
      <c r="W32" s="13">
        <f>'ETANOL ANIDRO'!W32+'ETANOL HIDRATADO'!W32</f>
        <v>22681510</v>
      </c>
      <c r="X32" s="27">
        <f>'ETANOL ANIDRO'!X32+'ETANOL HIDRATADO'!X32</f>
        <v>23208568</v>
      </c>
      <c r="Y32" s="13">
        <f>'ETANOL ANIDRO'!Y32+'ETANOL HIDRATADO'!Y32</f>
        <v>27567332</v>
      </c>
      <c r="Z32" s="15">
        <f>'ETANOL ANIDRO'!Z32+'ETANOL HIDRATADO'!Z32</f>
        <v>28915319</v>
      </c>
      <c r="AA32" s="15">
        <f>'ETANOL ANIDRO'!AA32+'ETANOL HIDRATADO'!AA32</f>
        <v>30240960</v>
      </c>
      <c r="AB32" s="15">
        <f>'ETANOL ANIDRO'!AB32+'ETANOL HIDRATADO'!AB32</f>
        <v>27254441</v>
      </c>
      <c r="AC32" s="15">
        <f>'ETANOL ANIDRO'!AC32+'ETANOL HIDRATADO'!AC32</f>
        <v>27858705</v>
      </c>
      <c r="AD32" s="15">
        <f>'ETANOL ANIDRO'!AD32+'ETANOL HIDRATADO'!AD32</f>
        <v>33102907</v>
      </c>
    </row>
    <row r="33" spans="1:14" s="3" customFormat="1" ht="12.75" customHeight="1">
      <c r="A33" s="7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9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</sheetData>
  <sheetProtection/>
  <mergeCells count="1">
    <mergeCell ref="B1:AD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="95" zoomScaleNormal="9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7.57421875" style="1" bestFit="1" customWidth="1"/>
    <col min="2" max="19" width="16.421875" style="1" customWidth="1"/>
    <col min="20" max="24" width="18.140625" style="1" customWidth="1"/>
    <col min="25" max="25" width="16.421875" style="1" customWidth="1"/>
    <col min="26" max="28" width="15.00390625" style="1" customWidth="1"/>
    <col min="29" max="29" width="15.57421875" style="1" customWidth="1"/>
    <col min="30" max="30" width="15.7109375" style="1" customWidth="1"/>
    <col min="31" max="16384" width="9.140625" style="1" customWidth="1"/>
  </cols>
  <sheetData>
    <row r="1" spans="1:30" ht="9" customHeight="1" thickTop="1">
      <c r="A1" s="56" t="s">
        <v>52</v>
      </c>
      <c r="B1" s="59" t="s">
        <v>60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19.5" customHeight="1">
      <c r="A2" s="57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10.5" customHeight="1">
      <c r="A3" s="5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13.5" customHeight="1" thickBot="1">
      <c r="A4" s="57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8.75" customHeight="1" thickBot="1">
      <c r="A5" s="24" t="s">
        <v>0</v>
      </c>
      <c r="B5" s="16" t="s">
        <v>29</v>
      </c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16" t="s">
        <v>38</v>
      </c>
      <c r="L5" s="16" t="s">
        <v>39</v>
      </c>
      <c r="M5" s="16" t="s">
        <v>40</v>
      </c>
      <c r="N5" s="16" t="s">
        <v>41</v>
      </c>
      <c r="O5" s="16" t="s">
        <v>42</v>
      </c>
      <c r="P5" s="16" t="s">
        <v>43</v>
      </c>
      <c r="Q5" s="16" t="s">
        <v>44</v>
      </c>
      <c r="R5" s="16" t="s">
        <v>45</v>
      </c>
      <c r="S5" s="16" t="s">
        <v>46</v>
      </c>
      <c r="T5" s="16" t="s">
        <v>47</v>
      </c>
      <c r="U5" s="16" t="s">
        <v>48</v>
      </c>
      <c r="V5" s="16" t="s">
        <v>49</v>
      </c>
      <c r="W5" s="16" t="s">
        <v>50</v>
      </c>
      <c r="X5" s="16" t="s">
        <v>51</v>
      </c>
      <c r="Y5" s="16" t="s">
        <v>53</v>
      </c>
      <c r="Z5" s="16" t="s">
        <v>54</v>
      </c>
      <c r="AA5" s="16" t="s">
        <v>56</v>
      </c>
      <c r="AB5" s="16" t="s">
        <v>55</v>
      </c>
      <c r="AC5" s="16" t="s">
        <v>57</v>
      </c>
      <c r="AD5" s="16" t="s">
        <v>58</v>
      </c>
    </row>
    <row r="6" spans="1:30" ht="18.75" customHeight="1">
      <c r="A6" s="10" t="s">
        <v>1</v>
      </c>
      <c r="B6" s="18">
        <v>0</v>
      </c>
      <c r="C6" s="28">
        <v>0</v>
      </c>
      <c r="D6" s="26">
        <v>0</v>
      </c>
      <c r="E6" s="28">
        <v>0</v>
      </c>
      <c r="F6" s="26">
        <v>0</v>
      </c>
      <c r="G6" s="28">
        <v>0</v>
      </c>
      <c r="H6" s="26">
        <v>0</v>
      </c>
      <c r="I6" s="28">
        <v>0</v>
      </c>
      <c r="J6" s="26"/>
      <c r="K6" s="28"/>
      <c r="L6" s="26"/>
      <c r="M6" s="28"/>
      <c r="N6" s="26"/>
      <c r="O6" s="28"/>
      <c r="P6" s="26">
        <v>0</v>
      </c>
      <c r="Q6" s="28">
        <v>0</v>
      </c>
      <c r="R6" s="26">
        <v>0</v>
      </c>
      <c r="S6" s="28"/>
      <c r="T6" s="26">
        <v>0</v>
      </c>
      <c r="U6" s="28"/>
      <c r="V6" s="28">
        <v>0</v>
      </c>
      <c r="W6" s="26">
        <v>0</v>
      </c>
      <c r="X6" s="28">
        <v>0</v>
      </c>
      <c r="Y6" s="26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</row>
    <row r="7" spans="1:30" ht="18.75" customHeight="1">
      <c r="A7" s="10" t="s">
        <v>2</v>
      </c>
      <c r="B7" s="18">
        <v>0</v>
      </c>
      <c r="C7" s="17">
        <v>0</v>
      </c>
      <c r="D7" s="26">
        <v>0</v>
      </c>
      <c r="E7" s="17">
        <v>0</v>
      </c>
      <c r="F7" s="26">
        <v>0</v>
      </c>
      <c r="G7" s="17">
        <v>0</v>
      </c>
      <c r="H7" s="26">
        <v>0</v>
      </c>
      <c r="I7" s="17">
        <v>0</v>
      </c>
      <c r="J7" s="26"/>
      <c r="K7" s="17"/>
      <c r="L7" s="26"/>
      <c r="M7" s="17"/>
      <c r="N7" s="26"/>
      <c r="O7" s="17"/>
      <c r="P7" s="26">
        <v>0</v>
      </c>
      <c r="Q7" s="17">
        <v>0</v>
      </c>
      <c r="R7" s="26">
        <v>0</v>
      </c>
      <c r="S7" s="17"/>
      <c r="T7" s="26">
        <v>0</v>
      </c>
      <c r="U7" s="17">
        <v>0</v>
      </c>
      <c r="V7" s="17">
        <v>0</v>
      </c>
      <c r="W7" s="26">
        <v>0</v>
      </c>
      <c r="X7" s="17">
        <v>0</v>
      </c>
      <c r="Y7" s="26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</row>
    <row r="8" spans="1:30" ht="18.75" customHeight="1">
      <c r="A8" s="10" t="s">
        <v>3</v>
      </c>
      <c r="B8" s="18">
        <v>0</v>
      </c>
      <c r="C8" s="17">
        <v>0</v>
      </c>
      <c r="D8" s="26">
        <v>0</v>
      </c>
      <c r="E8" s="17">
        <v>0</v>
      </c>
      <c r="F8" s="26">
        <v>0</v>
      </c>
      <c r="G8" s="17">
        <v>0</v>
      </c>
      <c r="H8" s="26">
        <v>0</v>
      </c>
      <c r="I8" s="17">
        <v>0</v>
      </c>
      <c r="J8" s="26"/>
      <c r="K8" s="17"/>
      <c r="L8" s="26"/>
      <c r="M8" s="17">
        <v>963</v>
      </c>
      <c r="N8" s="26"/>
      <c r="O8" s="17"/>
      <c r="P8" s="26">
        <v>0</v>
      </c>
      <c r="Q8" s="17">
        <v>0</v>
      </c>
      <c r="R8" s="26">
        <v>0</v>
      </c>
      <c r="S8" s="17"/>
      <c r="T8" s="26">
        <v>0</v>
      </c>
      <c r="U8" s="17">
        <v>0</v>
      </c>
      <c r="V8" s="17">
        <v>0</v>
      </c>
      <c r="W8" s="26">
        <v>0</v>
      </c>
      <c r="X8" s="17">
        <v>0</v>
      </c>
      <c r="Y8" s="26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</row>
    <row r="9" spans="1:30" ht="18.75" customHeight="1">
      <c r="A9" s="10" t="s">
        <v>23</v>
      </c>
      <c r="B9" s="18">
        <v>0</v>
      </c>
      <c r="C9" s="17">
        <v>0</v>
      </c>
      <c r="D9" s="26">
        <v>0</v>
      </c>
      <c r="E9" s="17">
        <v>0</v>
      </c>
      <c r="F9" s="26">
        <v>0</v>
      </c>
      <c r="G9" s="17">
        <v>0</v>
      </c>
      <c r="H9" s="26">
        <v>0</v>
      </c>
      <c r="I9" s="17">
        <v>0</v>
      </c>
      <c r="J9" s="26">
        <v>7415</v>
      </c>
      <c r="K9" s="17">
        <v>14160</v>
      </c>
      <c r="L9" s="26">
        <v>12192</v>
      </c>
      <c r="M9" s="17">
        <v>14048</v>
      </c>
      <c r="N9" s="26">
        <v>16677</v>
      </c>
      <c r="O9" s="17">
        <v>30696</v>
      </c>
      <c r="P9" s="26">
        <v>42230</v>
      </c>
      <c r="Q9" s="17">
        <v>34531</v>
      </c>
      <c r="R9" s="26">
        <v>42698</v>
      </c>
      <c r="S9" s="17">
        <v>26276</v>
      </c>
      <c r="T9" s="26">
        <v>19651</v>
      </c>
      <c r="U9" s="17">
        <v>4113</v>
      </c>
      <c r="V9" s="17">
        <v>6198</v>
      </c>
      <c r="W9" s="26">
        <v>17255</v>
      </c>
      <c r="X9" s="17">
        <v>22123</v>
      </c>
      <c r="Y9" s="26">
        <v>28697</v>
      </c>
      <c r="Z9" s="17">
        <v>33195</v>
      </c>
      <c r="AA9" s="17">
        <v>29790</v>
      </c>
      <c r="AB9" s="17">
        <v>28724</v>
      </c>
      <c r="AC9" s="17">
        <v>43472</v>
      </c>
      <c r="AD9" s="17">
        <v>36093</v>
      </c>
    </row>
    <row r="10" spans="1:30" ht="18.75" customHeight="1">
      <c r="A10" s="10" t="s">
        <v>4</v>
      </c>
      <c r="B10" s="18">
        <v>0</v>
      </c>
      <c r="C10" s="17">
        <v>0</v>
      </c>
      <c r="D10" s="26">
        <v>0</v>
      </c>
      <c r="E10" s="17">
        <v>0</v>
      </c>
      <c r="F10" s="26">
        <v>0</v>
      </c>
      <c r="G10" s="17">
        <v>0</v>
      </c>
      <c r="H10" s="26">
        <v>0</v>
      </c>
      <c r="I10" s="17">
        <v>0</v>
      </c>
      <c r="J10" s="26"/>
      <c r="K10" s="17"/>
      <c r="L10" s="26"/>
      <c r="M10" s="17"/>
      <c r="N10" s="26"/>
      <c r="O10" s="17"/>
      <c r="P10" s="26">
        <v>0</v>
      </c>
      <c r="Q10" s="17">
        <v>4108</v>
      </c>
      <c r="R10" s="26">
        <v>9442</v>
      </c>
      <c r="S10" s="17"/>
      <c r="T10" s="26">
        <v>1125</v>
      </c>
      <c r="U10" s="17">
        <v>0</v>
      </c>
      <c r="V10" s="17">
        <v>4515</v>
      </c>
      <c r="W10" s="26">
        <v>77353</v>
      </c>
      <c r="X10" s="17">
        <v>108875</v>
      </c>
      <c r="Y10" s="26">
        <v>110829</v>
      </c>
      <c r="Z10" s="17">
        <v>109101</v>
      </c>
      <c r="AA10" s="17">
        <v>143463</v>
      </c>
      <c r="AB10" s="17">
        <v>116738</v>
      </c>
      <c r="AC10" s="17">
        <v>115747</v>
      </c>
      <c r="AD10" s="17">
        <v>69684</v>
      </c>
    </row>
    <row r="11" spans="1:30" ht="18.75" customHeight="1">
      <c r="A11" s="10" t="s">
        <v>5</v>
      </c>
      <c r="B11" s="18">
        <v>0</v>
      </c>
      <c r="C11" s="17">
        <v>0</v>
      </c>
      <c r="D11" s="26">
        <v>0</v>
      </c>
      <c r="E11" s="17">
        <v>0</v>
      </c>
      <c r="F11" s="26">
        <v>215</v>
      </c>
      <c r="G11" s="17">
        <v>3605</v>
      </c>
      <c r="H11" s="26">
        <v>3030</v>
      </c>
      <c r="I11" s="17">
        <v>38178</v>
      </c>
      <c r="J11" s="26">
        <v>37132</v>
      </c>
      <c r="K11" s="17">
        <v>43440</v>
      </c>
      <c r="L11" s="26">
        <v>38918</v>
      </c>
      <c r="M11" s="17">
        <v>65714</v>
      </c>
      <c r="N11" s="26">
        <v>77355</v>
      </c>
      <c r="O11" s="17">
        <v>84256</v>
      </c>
      <c r="P11" s="26">
        <v>87190</v>
      </c>
      <c r="Q11" s="17">
        <v>116561</v>
      </c>
      <c r="R11" s="26">
        <v>107899</v>
      </c>
      <c r="S11" s="17">
        <v>123045</v>
      </c>
      <c r="T11" s="26">
        <v>121118</v>
      </c>
      <c r="U11" s="17">
        <v>109746</v>
      </c>
      <c r="V11" s="17">
        <v>141504</v>
      </c>
      <c r="W11" s="26">
        <v>147699</v>
      </c>
      <c r="X11" s="17">
        <v>136497</v>
      </c>
      <c r="Y11" s="26">
        <v>154507</v>
      </c>
      <c r="Z11" s="17">
        <v>166024</v>
      </c>
      <c r="AA11" s="17">
        <v>146159</v>
      </c>
      <c r="AB11" s="17">
        <v>109712</v>
      </c>
      <c r="AC11" s="17">
        <v>142972</v>
      </c>
      <c r="AD11" s="17">
        <v>122828</v>
      </c>
    </row>
    <row r="12" spans="1:30" ht="18.75" customHeight="1">
      <c r="A12" s="10" t="s">
        <v>24</v>
      </c>
      <c r="B12" s="18">
        <v>0</v>
      </c>
      <c r="C12" s="17">
        <v>0</v>
      </c>
      <c r="D12" s="26">
        <v>0</v>
      </c>
      <c r="E12" s="17">
        <v>0</v>
      </c>
      <c r="F12" s="26">
        <v>0</v>
      </c>
      <c r="G12" s="17">
        <v>0</v>
      </c>
      <c r="H12" s="26">
        <v>0</v>
      </c>
      <c r="I12" s="17">
        <v>307</v>
      </c>
      <c r="J12" s="26">
        <v>8761</v>
      </c>
      <c r="K12" s="17">
        <v>6482</v>
      </c>
      <c r="L12" s="26">
        <v>8426</v>
      </c>
      <c r="M12" s="17">
        <v>5507</v>
      </c>
      <c r="N12" s="26">
        <v>11229</v>
      </c>
      <c r="O12" s="17">
        <v>18026</v>
      </c>
      <c r="P12" s="26">
        <v>15126</v>
      </c>
      <c r="Q12" s="17">
        <v>26597</v>
      </c>
      <c r="R12" s="26">
        <v>39202</v>
      </c>
      <c r="S12" s="17">
        <v>26644</v>
      </c>
      <c r="T12" s="26">
        <v>33136</v>
      </c>
      <c r="U12" s="17">
        <v>35807</v>
      </c>
      <c r="V12" s="17">
        <v>33109</v>
      </c>
      <c r="W12" s="26">
        <v>35587</v>
      </c>
      <c r="X12" s="17">
        <v>31365</v>
      </c>
      <c r="Y12" s="26">
        <v>30849</v>
      </c>
      <c r="Z12" s="17">
        <v>31974</v>
      </c>
      <c r="AA12" s="17">
        <v>29336</v>
      </c>
      <c r="AB12" s="17">
        <v>21390</v>
      </c>
      <c r="AC12" s="17">
        <v>19577</v>
      </c>
      <c r="AD12" s="17">
        <v>18020</v>
      </c>
    </row>
    <row r="13" spans="1:30" ht="18.75" customHeight="1">
      <c r="A13" s="10" t="s">
        <v>6</v>
      </c>
      <c r="B13" s="18">
        <v>0</v>
      </c>
      <c r="C13" s="17">
        <v>0</v>
      </c>
      <c r="D13" s="26">
        <v>0</v>
      </c>
      <c r="E13" s="17">
        <v>0</v>
      </c>
      <c r="F13" s="26">
        <v>0</v>
      </c>
      <c r="G13" s="17">
        <v>0</v>
      </c>
      <c r="H13" s="26">
        <v>0</v>
      </c>
      <c r="I13" s="17">
        <v>0</v>
      </c>
      <c r="J13" s="26"/>
      <c r="K13" s="17"/>
      <c r="L13" s="26"/>
      <c r="M13" s="17"/>
      <c r="N13" s="26"/>
      <c r="O13" s="17"/>
      <c r="P13" s="26">
        <v>0</v>
      </c>
      <c r="Q13" s="17">
        <v>0</v>
      </c>
      <c r="R13" s="26">
        <v>0</v>
      </c>
      <c r="S13" s="17"/>
      <c r="T13" s="26">
        <v>616</v>
      </c>
      <c r="U13" s="17">
        <v>0</v>
      </c>
      <c r="V13" s="17">
        <v>0</v>
      </c>
      <c r="W13" s="26">
        <v>0</v>
      </c>
      <c r="X13" s="17">
        <v>0</v>
      </c>
      <c r="Y13" s="26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</row>
    <row r="14" spans="1:30" ht="18.75" customHeight="1">
      <c r="A14" s="10" t="s">
        <v>7</v>
      </c>
      <c r="B14" s="18">
        <v>17548</v>
      </c>
      <c r="C14" s="17">
        <v>9248</v>
      </c>
      <c r="D14" s="26">
        <v>22803</v>
      </c>
      <c r="E14" s="17">
        <v>16948</v>
      </c>
      <c r="F14" s="26">
        <v>29597</v>
      </c>
      <c r="G14" s="17">
        <v>39658</v>
      </c>
      <c r="H14" s="26">
        <v>58423</v>
      </c>
      <c r="I14" s="17">
        <v>39102</v>
      </c>
      <c r="J14" s="26">
        <v>38903</v>
      </c>
      <c r="K14" s="17">
        <v>41099</v>
      </c>
      <c r="L14" s="26">
        <v>32811</v>
      </c>
      <c r="M14" s="17">
        <v>46592</v>
      </c>
      <c r="N14" s="26">
        <v>48679</v>
      </c>
      <c r="O14" s="17">
        <v>45880</v>
      </c>
      <c r="P14" s="26">
        <v>48109</v>
      </c>
      <c r="Q14" s="17">
        <v>50811</v>
      </c>
      <c r="R14" s="26">
        <v>53367</v>
      </c>
      <c r="S14" s="17">
        <v>9612</v>
      </c>
      <c r="T14" s="26">
        <v>46284</v>
      </c>
      <c r="U14" s="17">
        <v>51720</v>
      </c>
      <c r="V14" s="17">
        <v>43144</v>
      </c>
      <c r="W14" s="26">
        <v>57552</v>
      </c>
      <c r="X14" s="17">
        <v>40759</v>
      </c>
      <c r="Y14" s="26">
        <v>33424</v>
      </c>
      <c r="Z14" s="17">
        <v>62866</v>
      </c>
      <c r="AA14" s="17">
        <v>52101</v>
      </c>
      <c r="AB14" s="17">
        <v>32556</v>
      </c>
      <c r="AC14" s="17">
        <v>32031.999999999996</v>
      </c>
      <c r="AD14" s="17">
        <v>16531</v>
      </c>
    </row>
    <row r="15" spans="1:30" ht="18.75" customHeight="1">
      <c r="A15" s="10" t="s">
        <v>25</v>
      </c>
      <c r="B15" s="18">
        <v>21117</v>
      </c>
      <c r="C15" s="17">
        <v>24517</v>
      </c>
      <c r="D15" s="26">
        <v>24062</v>
      </c>
      <c r="E15" s="17">
        <v>9696</v>
      </c>
      <c r="F15" s="26">
        <v>27059</v>
      </c>
      <c r="G15" s="17">
        <v>19739</v>
      </c>
      <c r="H15" s="26">
        <v>33091</v>
      </c>
      <c r="I15" s="17">
        <v>124168</v>
      </c>
      <c r="J15" s="26">
        <v>120065</v>
      </c>
      <c r="K15" s="17">
        <v>97494</v>
      </c>
      <c r="L15" s="26">
        <v>112808</v>
      </c>
      <c r="M15" s="17">
        <v>87832</v>
      </c>
      <c r="N15" s="26">
        <v>106613</v>
      </c>
      <c r="O15" s="17">
        <v>126603</v>
      </c>
      <c r="P15" s="26">
        <v>156672</v>
      </c>
      <c r="Q15" s="17">
        <v>108759</v>
      </c>
      <c r="R15" s="26">
        <v>136429</v>
      </c>
      <c r="S15" s="17">
        <v>149434</v>
      </c>
      <c r="T15" s="26">
        <v>173924</v>
      </c>
      <c r="U15" s="17">
        <v>154398</v>
      </c>
      <c r="V15" s="17">
        <v>124289</v>
      </c>
      <c r="W15" s="26">
        <v>149655</v>
      </c>
      <c r="X15" s="17">
        <v>150817</v>
      </c>
      <c r="Y15" s="26">
        <v>198898</v>
      </c>
      <c r="Z15" s="17">
        <v>214475</v>
      </c>
      <c r="AA15" s="17">
        <v>174506</v>
      </c>
      <c r="AB15" s="17">
        <v>138746</v>
      </c>
      <c r="AC15" s="17">
        <v>183734</v>
      </c>
      <c r="AD15" s="17">
        <v>152662</v>
      </c>
    </row>
    <row r="16" spans="1:30" ht="18.75" customHeight="1">
      <c r="A16" s="10" t="s">
        <v>8</v>
      </c>
      <c r="B16" s="18">
        <v>93343</v>
      </c>
      <c r="C16" s="17">
        <v>80693</v>
      </c>
      <c r="D16" s="26">
        <v>88477</v>
      </c>
      <c r="E16" s="17">
        <v>38673</v>
      </c>
      <c r="F16" s="26">
        <v>84782</v>
      </c>
      <c r="G16" s="17">
        <v>144998</v>
      </c>
      <c r="H16" s="26">
        <v>244843</v>
      </c>
      <c r="I16" s="17">
        <v>272405</v>
      </c>
      <c r="J16" s="26">
        <v>220600</v>
      </c>
      <c r="K16" s="17">
        <v>154135</v>
      </c>
      <c r="L16" s="26">
        <v>164345</v>
      </c>
      <c r="M16" s="17">
        <v>120417</v>
      </c>
      <c r="N16" s="26">
        <v>154677</v>
      </c>
      <c r="O16" s="17">
        <v>212002</v>
      </c>
      <c r="P16" s="26">
        <v>278924</v>
      </c>
      <c r="Q16" s="17">
        <v>207102</v>
      </c>
      <c r="R16" s="26">
        <v>200589</v>
      </c>
      <c r="S16" s="17">
        <v>179496</v>
      </c>
      <c r="T16" s="26">
        <v>229974</v>
      </c>
      <c r="U16" s="17">
        <v>140974</v>
      </c>
      <c r="V16" s="17">
        <v>159832</v>
      </c>
      <c r="W16" s="26">
        <v>187571</v>
      </c>
      <c r="X16" s="17">
        <v>170221</v>
      </c>
      <c r="Y16" s="26">
        <v>195863</v>
      </c>
      <c r="Z16" s="17">
        <v>189430</v>
      </c>
      <c r="AA16" s="17">
        <v>154377</v>
      </c>
      <c r="AB16" s="17">
        <v>131886</v>
      </c>
      <c r="AC16" s="17">
        <v>92065</v>
      </c>
      <c r="AD16" s="17">
        <v>79843</v>
      </c>
    </row>
    <row r="17" spans="1:30" ht="18.75" customHeight="1">
      <c r="A17" s="10" t="s">
        <v>9</v>
      </c>
      <c r="B17" s="18">
        <v>67011</v>
      </c>
      <c r="C17" s="17">
        <v>69483</v>
      </c>
      <c r="D17" s="26">
        <v>143329</v>
      </c>
      <c r="E17" s="17">
        <v>76146</v>
      </c>
      <c r="F17" s="26">
        <v>145879</v>
      </c>
      <c r="G17" s="17">
        <v>203098</v>
      </c>
      <c r="H17" s="26">
        <v>411792</v>
      </c>
      <c r="I17" s="17">
        <v>380642</v>
      </c>
      <c r="J17" s="26">
        <v>375563</v>
      </c>
      <c r="K17" s="17">
        <v>332436</v>
      </c>
      <c r="L17" s="26">
        <v>398691</v>
      </c>
      <c r="M17" s="17">
        <v>317573</v>
      </c>
      <c r="N17" s="26">
        <v>255820</v>
      </c>
      <c r="O17" s="17">
        <v>281282</v>
      </c>
      <c r="P17" s="26">
        <v>276449</v>
      </c>
      <c r="Q17" s="17">
        <v>212334</v>
      </c>
      <c r="R17" s="26">
        <v>270665</v>
      </c>
      <c r="S17" s="17">
        <v>383233</v>
      </c>
      <c r="T17" s="26">
        <v>353360</v>
      </c>
      <c r="U17" s="17">
        <v>305623</v>
      </c>
      <c r="V17" s="17">
        <v>327624</v>
      </c>
      <c r="W17" s="26">
        <v>348081</v>
      </c>
      <c r="X17" s="17">
        <v>337786</v>
      </c>
      <c r="Y17" s="26">
        <v>316184</v>
      </c>
      <c r="Z17" s="17">
        <v>371201</v>
      </c>
      <c r="AA17" s="17">
        <v>215119</v>
      </c>
      <c r="AB17" s="17">
        <v>275617</v>
      </c>
      <c r="AC17" s="17">
        <v>219015</v>
      </c>
      <c r="AD17" s="17">
        <v>180350</v>
      </c>
    </row>
    <row r="18" spans="1:30" ht="18.75" customHeight="1">
      <c r="A18" s="10" t="s">
        <v>10</v>
      </c>
      <c r="B18" s="18">
        <v>0</v>
      </c>
      <c r="C18" s="17">
        <v>0</v>
      </c>
      <c r="D18" s="26">
        <v>0</v>
      </c>
      <c r="E18" s="17">
        <v>0</v>
      </c>
      <c r="F18" s="26">
        <v>5671</v>
      </c>
      <c r="G18" s="17">
        <v>0</v>
      </c>
      <c r="H18" s="26">
        <v>12748</v>
      </c>
      <c r="I18" s="17">
        <v>31361</v>
      </c>
      <c r="J18" s="26">
        <v>29358</v>
      </c>
      <c r="K18" s="17">
        <v>19089</v>
      </c>
      <c r="L18" s="26">
        <v>21468</v>
      </c>
      <c r="M18" s="17">
        <v>27728</v>
      </c>
      <c r="N18" s="26">
        <v>33031</v>
      </c>
      <c r="O18" s="17">
        <v>30215</v>
      </c>
      <c r="P18" s="26">
        <v>28172</v>
      </c>
      <c r="Q18" s="17">
        <v>19306</v>
      </c>
      <c r="R18" s="26">
        <v>31243</v>
      </c>
      <c r="S18" s="17">
        <v>29951</v>
      </c>
      <c r="T18" s="26">
        <v>21279</v>
      </c>
      <c r="U18" s="17">
        <v>12723</v>
      </c>
      <c r="V18" s="17">
        <v>10400</v>
      </c>
      <c r="W18" s="26">
        <v>39585</v>
      </c>
      <c r="X18" s="17">
        <v>35373</v>
      </c>
      <c r="Y18" s="26">
        <v>36585</v>
      </c>
      <c r="Z18" s="17">
        <v>31305</v>
      </c>
      <c r="AA18" s="17">
        <v>26109</v>
      </c>
      <c r="AB18" s="17">
        <v>22647</v>
      </c>
      <c r="AC18" s="17">
        <v>24031</v>
      </c>
      <c r="AD18" s="17">
        <v>19099</v>
      </c>
    </row>
    <row r="19" spans="1:30" ht="18.75" customHeight="1" thickBot="1">
      <c r="A19" s="10" t="s">
        <v>11</v>
      </c>
      <c r="B19" s="18">
        <v>0</v>
      </c>
      <c r="C19" s="23">
        <v>1180</v>
      </c>
      <c r="D19" s="26">
        <v>0</v>
      </c>
      <c r="E19" s="23">
        <v>2319</v>
      </c>
      <c r="F19" s="26">
        <v>0</v>
      </c>
      <c r="G19" s="23">
        <v>0</v>
      </c>
      <c r="H19" s="26">
        <v>2199</v>
      </c>
      <c r="I19" s="23">
        <v>18129</v>
      </c>
      <c r="J19" s="26">
        <v>22004</v>
      </c>
      <c r="K19" s="23">
        <v>30672</v>
      </c>
      <c r="L19" s="26">
        <v>28920</v>
      </c>
      <c r="M19" s="23">
        <v>32898</v>
      </c>
      <c r="N19" s="26">
        <v>41577</v>
      </c>
      <c r="O19" s="23">
        <v>30665</v>
      </c>
      <c r="P19" s="26">
        <v>45103</v>
      </c>
      <c r="Q19" s="23">
        <v>84147</v>
      </c>
      <c r="R19" s="26">
        <v>65324</v>
      </c>
      <c r="S19" s="23">
        <v>85991</v>
      </c>
      <c r="T19" s="26">
        <v>88457</v>
      </c>
      <c r="U19" s="23">
        <v>43828</v>
      </c>
      <c r="V19" s="23">
        <v>59200</v>
      </c>
      <c r="W19" s="26">
        <v>66694</v>
      </c>
      <c r="X19" s="17">
        <v>78747</v>
      </c>
      <c r="Y19" s="26">
        <v>109355</v>
      </c>
      <c r="Z19" s="23">
        <v>131950</v>
      </c>
      <c r="AA19" s="23">
        <v>46373</v>
      </c>
      <c r="AB19" s="23">
        <v>55671</v>
      </c>
      <c r="AC19" s="23">
        <v>74714</v>
      </c>
      <c r="AD19" s="23">
        <v>80210</v>
      </c>
    </row>
    <row r="20" spans="1:30" ht="18.75" customHeight="1" thickBot="1">
      <c r="A20" s="48" t="s">
        <v>27</v>
      </c>
      <c r="B20" s="24">
        <f>SUM(B6:B19)</f>
        <v>199019</v>
      </c>
      <c r="C20" s="24">
        <f>SUM(C6:C19)</f>
        <v>185121</v>
      </c>
      <c r="D20" s="24">
        <f aca="true" t="shared" si="0" ref="D20:S20">SUM(D6:D19)</f>
        <v>278671</v>
      </c>
      <c r="E20" s="24">
        <f t="shared" si="0"/>
        <v>143782</v>
      </c>
      <c r="F20" s="24">
        <f t="shared" si="0"/>
        <v>293203</v>
      </c>
      <c r="G20" s="24">
        <f t="shared" si="0"/>
        <v>411098</v>
      </c>
      <c r="H20" s="24">
        <f t="shared" si="0"/>
        <v>766126</v>
      </c>
      <c r="I20" s="24">
        <f t="shared" si="0"/>
        <v>904292</v>
      </c>
      <c r="J20" s="24">
        <f t="shared" si="0"/>
        <v>859801</v>
      </c>
      <c r="K20" s="24">
        <f t="shared" si="0"/>
        <v>739007</v>
      </c>
      <c r="L20" s="24">
        <f t="shared" si="0"/>
        <v>818579</v>
      </c>
      <c r="M20" s="24">
        <f t="shared" si="0"/>
        <v>719272</v>
      </c>
      <c r="N20" s="24">
        <f t="shared" si="0"/>
        <v>745658</v>
      </c>
      <c r="O20" s="24">
        <f t="shared" si="0"/>
        <v>859625</v>
      </c>
      <c r="P20" s="24">
        <f t="shared" si="0"/>
        <v>977975</v>
      </c>
      <c r="Q20" s="24">
        <f t="shared" si="0"/>
        <v>864256</v>
      </c>
      <c r="R20" s="24">
        <f t="shared" si="0"/>
        <v>956858</v>
      </c>
      <c r="S20" s="24">
        <f t="shared" si="0"/>
        <v>1013682</v>
      </c>
      <c r="T20" s="24">
        <v>1088924</v>
      </c>
      <c r="U20" s="24">
        <f aca="true" t="shared" si="1" ref="U20:AB20">SUM(U6:U19)</f>
        <v>858932</v>
      </c>
      <c r="V20" s="24">
        <f t="shared" si="1"/>
        <v>909815</v>
      </c>
      <c r="W20" s="54">
        <f t="shared" si="1"/>
        <v>1127032</v>
      </c>
      <c r="X20" s="24">
        <f t="shared" si="1"/>
        <v>1112563</v>
      </c>
      <c r="Y20" s="33">
        <f t="shared" si="1"/>
        <v>1215191</v>
      </c>
      <c r="Z20" s="24">
        <f t="shared" si="1"/>
        <v>1341521</v>
      </c>
      <c r="AA20" s="24">
        <f t="shared" si="1"/>
        <v>1017333</v>
      </c>
      <c r="AB20" s="24">
        <f t="shared" si="1"/>
        <v>933687</v>
      </c>
      <c r="AC20" s="24">
        <f>SUM(AC6:AC19)</f>
        <v>947359</v>
      </c>
      <c r="AD20" s="24">
        <f>SUM(AD6:AD19)</f>
        <v>775320</v>
      </c>
    </row>
    <row r="21" spans="1:30" ht="18.75" customHeight="1">
      <c r="A21" s="10" t="s">
        <v>12</v>
      </c>
      <c r="B21" s="18">
        <v>44222</v>
      </c>
      <c r="C21" s="28">
        <v>73464</v>
      </c>
      <c r="D21" s="26">
        <v>56000</v>
      </c>
      <c r="E21" s="28">
        <v>55670</v>
      </c>
      <c r="F21" s="26">
        <v>63373</v>
      </c>
      <c r="G21" s="28">
        <v>69073</v>
      </c>
      <c r="H21" s="26">
        <v>117982</v>
      </c>
      <c r="I21" s="28">
        <v>155632</v>
      </c>
      <c r="J21" s="26">
        <v>321226</v>
      </c>
      <c r="K21" s="28">
        <v>374020</v>
      </c>
      <c r="L21" s="26">
        <v>280149</v>
      </c>
      <c r="M21" s="28">
        <v>331438</v>
      </c>
      <c r="N21" s="26">
        <v>331871</v>
      </c>
      <c r="O21" s="28">
        <v>387378</v>
      </c>
      <c r="P21" s="28">
        <v>357134</v>
      </c>
      <c r="Q21" s="26">
        <v>396585</v>
      </c>
      <c r="R21" s="28">
        <v>600855</v>
      </c>
      <c r="S21" s="26">
        <v>576995</v>
      </c>
      <c r="T21" s="28">
        <v>577524</v>
      </c>
      <c r="U21" s="26">
        <v>496197</v>
      </c>
      <c r="V21" s="28">
        <v>619470</v>
      </c>
      <c r="W21" s="26">
        <v>780523</v>
      </c>
      <c r="X21" s="28">
        <v>869786</v>
      </c>
      <c r="Y21" s="26">
        <v>1174834</v>
      </c>
      <c r="Z21" s="28">
        <v>1147319</v>
      </c>
      <c r="AA21" s="28">
        <v>1038038</v>
      </c>
      <c r="AB21" s="28">
        <v>1193058</v>
      </c>
      <c r="AC21" s="28">
        <v>1066750</v>
      </c>
      <c r="AD21" s="28">
        <v>901623</v>
      </c>
    </row>
    <row r="22" spans="1:30" ht="18.75" customHeight="1">
      <c r="A22" s="10" t="s">
        <v>13</v>
      </c>
      <c r="B22" s="18">
        <v>1551</v>
      </c>
      <c r="C22" s="17">
        <v>12255</v>
      </c>
      <c r="D22" s="26">
        <v>926</v>
      </c>
      <c r="E22" s="17">
        <v>968</v>
      </c>
      <c r="F22" s="26">
        <v>25784</v>
      </c>
      <c r="G22" s="17">
        <v>15674</v>
      </c>
      <c r="H22" s="26">
        <v>22495</v>
      </c>
      <c r="I22" s="17">
        <v>87141</v>
      </c>
      <c r="J22" s="26">
        <v>63328</v>
      </c>
      <c r="K22" s="17">
        <v>88697</v>
      </c>
      <c r="L22" s="26">
        <v>101463</v>
      </c>
      <c r="M22" s="17">
        <v>76299</v>
      </c>
      <c r="N22" s="26">
        <v>121204</v>
      </c>
      <c r="O22" s="17">
        <v>121669</v>
      </c>
      <c r="P22" s="17">
        <v>156845</v>
      </c>
      <c r="Q22" s="26">
        <v>166447</v>
      </c>
      <c r="R22" s="17">
        <v>119652</v>
      </c>
      <c r="S22" s="26">
        <v>175059</v>
      </c>
      <c r="T22" s="17">
        <v>134646</v>
      </c>
      <c r="U22" s="26">
        <v>111788</v>
      </c>
      <c r="V22" s="17">
        <v>99189</v>
      </c>
      <c r="W22" s="26">
        <v>143095</v>
      </c>
      <c r="X22" s="17">
        <v>108965</v>
      </c>
      <c r="Y22" s="26">
        <v>105770</v>
      </c>
      <c r="Z22" s="17">
        <v>110159</v>
      </c>
      <c r="AA22" s="17">
        <v>88972</v>
      </c>
      <c r="AB22" s="17">
        <v>51161</v>
      </c>
      <c r="AC22" s="17">
        <v>79841</v>
      </c>
      <c r="AD22" s="17">
        <v>116135</v>
      </c>
    </row>
    <row r="23" spans="1:30" ht="18.75" customHeight="1">
      <c r="A23" s="10" t="s">
        <v>14</v>
      </c>
      <c r="B23" s="18">
        <v>4272</v>
      </c>
      <c r="C23" s="17">
        <v>3866</v>
      </c>
      <c r="D23" s="26">
        <v>304</v>
      </c>
      <c r="E23" s="17">
        <v>0</v>
      </c>
      <c r="F23" s="26">
        <v>10409</v>
      </c>
      <c r="G23" s="17">
        <v>6833</v>
      </c>
      <c r="H23" s="26">
        <v>1734</v>
      </c>
      <c r="I23" s="17">
        <v>49189</v>
      </c>
      <c r="J23" s="26">
        <v>45850</v>
      </c>
      <c r="K23" s="17">
        <v>70291</v>
      </c>
      <c r="L23" s="26">
        <v>52999</v>
      </c>
      <c r="M23" s="17">
        <v>23960</v>
      </c>
      <c r="N23" s="26">
        <v>44499</v>
      </c>
      <c r="O23" s="17">
        <v>39621</v>
      </c>
      <c r="P23" s="17">
        <v>61230</v>
      </c>
      <c r="Q23" s="26">
        <v>50935</v>
      </c>
      <c r="R23" s="17">
        <v>29429</v>
      </c>
      <c r="S23" s="26">
        <v>26954</v>
      </c>
      <c r="T23" s="17">
        <v>36786</v>
      </c>
      <c r="U23" s="26">
        <v>9962</v>
      </c>
      <c r="V23" s="17">
        <v>0</v>
      </c>
      <c r="W23" s="26">
        <v>0</v>
      </c>
      <c r="X23" s="17">
        <v>0</v>
      </c>
      <c r="Y23" s="26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</row>
    <row r="24" spans="1:30" ht="18.75" customHeight="1">
      <c r="A24" s="10" t="s">
        <v>15</v>
      </c>
      <c r="B24" s="18">
        <v>941004</v>
      </c>
      <c r="C24" s="17">
        <v>1526064</v>
      </c>
      <c r="D24" s="26">
        <v>1713774</v>
      </c>
      <c r="E24" s="17">
        <v>2156804</v>
      </c>
      <c r="F24" s="26">
        <v>2310771</v>
      </c>
      <c r="G24" s="17">
        <v>2246861</v>
      </c>
      <c r="H24" s="26">
        <v>3158043</v>
      </c>
      <c r="I24" s="17">
        <v>3584415</v>
      </c>
      <c r="J24" s="26">
        <v>3376817</v>
      </c>
      <c r="K24" s="17">
        <v>3799829</v>
      </c>
      <c r="L24" s="26">
        <v>3555033</v>
      </c>
      <c r="M24" s="17">
        <v>4254838</v>
      </c>
      <c r="N24" s="26">
        <v>4589574</v>
      </c>
      <c r="O24" s="17">
        <v>5943156</v>
      </c>
      <c r="P24" s="17">
        <v>5316070</v>
      </c>
      <c r="Q24" s="26">
        <v>5157492</v>
      </c>
      <c r="R24" s="17">
        <v>5264308</v>
      </c>
      <c r="S24" s="26">
        <v>4946431</v>
      </c>
      <c r="T24" s="17">
        <v>6006719</v>
      </c>
      <c r="U24" s="26">
        <v>4225762</v>
      </c>
      <c r="V24" s="17">
        <v>5118753</v>
      </c>
      <c r="W24" s="26">
        <v>4755181</v>
      </c>
      <c r="X24" s="17">
        <v>5600398</v>
      </c>
      <c r="Y24" s="26">
        <v>6735371</v>
      </c>
      <c r="Z24" s="17">
        <v>6369500</v>
      </c>
      <c r="AA24" s="17">
        <v>6425674</v>
      </c>
      <c r="AB24" s="17">
        <v>6151011</v>
      </c>
      <c r="AC24" s="17">
        <v>5963133</v>
      </c>
      <c r="AD24" s="17">
        <v>5201595</v>
      </c>
    </row>
    <row r="25" spans="1:30" ht="18.75" customHeight="1">
      <c r="A25" s="10" t="s">
        <v>16</v>
      </c>
      <c r="B25" s="18">
        <v>39844</v>
      </c>
      <c r="C25" s="17">
        <v>98691</v>
      </c>
      <c r="D25" s="26">
        <v>97025</v>
      </c>
      <c r="E25" s="17">
        <v>67250</v>
      </c>
      <c r="F25" s="26">
        <v>78083</v>
      </c>
      <c r="G25" s="17">
        <v>99099</v>
      </c>
      <c r="H25" s="26">
        <v>199998</v>
      </c>
      <c r="I25" s="17">
        <v>416295</v>
      </c>
      <c r="J25" s="26">
        <v>348520</v>
      </c>
      <c r="K25" s="17">
        <v>417716</v>
      </c>
      <c r="L25" s="26">
        <v>262429</v>
      </c>
      <c r="M25" s="17">
        <v>362207</v>
      </c>
      <c r="N25" s="26">
        <v>399572</v>
      </c>
      <c r="O25" s="17">
        <v>488704</v>
      </c>
      <c r="P25" s="17">
        <v>424671</v>
      </c>
      <c r="Q25" s="26">
        <v>347129</v>
      </c>
      <c r="R25" s="17">
        <v>426640</v>
      </c>
      <c r="S25" s="26">
        <v>379162</v>
      </c>
      <c r="T25" s="17">
        <v>418409</v>
      </c>
      <c r="U25" s="26">
        <v>377243</v>
      </c>
      <c r="V25" s="17">
        <v>271657</v>
      </c>
      <c r="W25" s="26">
        <v>367689</v>
      </c>
      <c r="X25" s="17">
        <v>429267</v>
      </c>
      <c r="Y25" s="26">
        <v>28697</v>
      </c>
      <c r="Z25" s="17">
        <v>529185</v>
      </c>
      <c r="AA25" s="17">
        <v>601470</v>
      </c>
      <c r="AB25" s="17">
        <v>616335</v>
      </c>
      <c r="AC25" s="17">
        <v>569756</v>
      </c>
      <c r="AD25" s="17">
        <v>484003</v>
      </c>
    </row>
    <row r="26" spans="1:30" s="4" customFormat="1" ht="18.75" customHeight="1">
      <c r="A26" s="10" t="s">
        <v>17</v>
      </c>
      <c r="B26" s="18">
        <v>0</v>
      </c>
      <c r="C26" s="17">
        <v>0</v>
      </c>
      <c r="D26" s="26">
        <v>0</v>
      </c>
      <c r="E26" s="17">
        <v>0</v>
      </c>
      <c r="F26" s="26">
        <v>0</v>
      </c>
      <c r="G26" s="17">
        <v>0</v>
      </c>
      <c r="H26" s="26">
        <v>0</v>
      </c>
      <c r="I26" s="17">
        <v>0</v>
      </c>
      <c r="J26" s="26">
        <v>0</v>
      </c>
      <c r="K26" s="17">
        <v>0</v>
      </c>
      <c r="L26" s="26">
        <v>0</v>
      </c>
      <c r="M26" s="17">
        <v>0</v>
      </c>
      <c r="N26" s="26">
        <v>0</v>
      </c>
      <c r="O26" s="17">
        <v>0</v>
      </c>
      <c r="P26" s="17">
        <v>0</v>
      </c>
      <c r="Q26" s="26">
        <v>0</v>
      </c>
      <c r="R26" s="17">
        <v>0</v>
      </c>
      <c r="S26" s="26">
        <v>0</v>
      </c>
      <c r="T26" s="17">
        <v>0</v>
      </c>
      <c r="U26" s="26">
        <v>0</v>
      </c>
      <c r="V26" s="17">
        <v>0</v>
      </c>
      <c r="W26" s="26">
        <v>0</v>
      </c>
      <c r="X26" s="17">
        <v>0</v>
      </c>
      <c r="Y26" s="26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s="5" customFormat="1" ht="18.75" customHeight="1">
      <c r="A27" s="11" t="s">
        <v>18</v>
      </c>
      <c r="B27" s="19">
        <v>0</v>
      </c>
      <c r="C27" s="29">
        <v>0</v>
      </c>
      <c r="D27" s="31">
        <v>0</v>
      </c>
      <c r="E27" s="29">
        <v>0</v>
      </c>
      <c r="F27" s="31">
        <v>0</v>
      </c>
      <c r="G27" s="29">
        <v>0</v>
      </c>
      <c r="H27" s="31">
        <v>0</v>
      </c>
      <c r="I27" s="29">
        <v>0</v>
      </c>
      <c r="J27" s="31">
        <v>0</v>
      </c>
      <c r="K27" s="29">
        <v>0</v>
      </c>
      <c r="L27" s="31">
        <v>0</v>
      </c>
      <c r="M27" s="29">
        <v>0</v>
      </c>
      <c r="N27" s="31">
        <v>0</v>
      </c>
      <c r="O27" s="29">
        <v>0</v>
      </c>
      <c r="P27" s="29">
        <v>0</v>
      </c>
      <c r="Q27" s="31">
        <v>0</v>
      </c>
      <c r="R27" s="29">
        <v>0</v>
      </c>
      <c r="S27" s="31">
        <v>0</v>
      </c>
      <c r="T27" s="29">
        <v>0</v>
      </c>
      <c r="U27" s="31">
        <v>0</v>
      </c>
      <c r="V27" s="29">
        <v>0</v>
      </c>
      <c r="W27" s="31">
        <v>0</v>
      </c>
      <c r="X27" s="29">
        <v>0</v>
      </c>
      <c r="Y27" s="31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</row>
    <row r="28" spans="1:30" s="5" customFormat="1" ht="18.75" customHeight="1">
      <c r="A28" s="11" t="s">
        <v>19</v>
      </c>
      <c r="B28" s="19">
        <v>10505</v>
      </c>
      <c r="C28" s="29">
        <v>18057</v>
      </c>
      <c r="D28" s="31">
        <v>21600</v>
      </c>
      <c r="E28" s="29">
        <v>31942</v>
      </c>
      <c r="F28" s="31">
        <v>29271</v>
      </c>
      <c r="G28" s="29">
        <v>91718</v>
      </c>
      <c r="H28" s="31">
        <v>159814</v>
      </c>
      <c r="I28" s="29">
        <v>200680</v>
      </c>
      <c r="J28" s="31">
        <v>293469</v>
      </c>
      <c r="K28" s="29">
        <v>319832</v>
      </c>
      <c r="L28" s="31">
        <v>268614</v>
      </c>
      <c r="M28" s="29">
        <v>276007</v>
      </c>
      <c r="N28" s="31">
        <v>323526</v>
      </c>
      <c r="O28" s="29">
        <v>479088</v>
      </c>
      <c r="P28" s="29">
        <v>443120</v>
      </c>
      <c r="Q28" s="31">
        <v>296071</v>
      </c>
      <c r="R28" s="29">
        <v>313650</v>
      </c>
      <c r="S28" s="31">
        <v>382194</v>
      </c>
      <c r="T28" s="29">
        <v>364377</v>
      </c>
      <c r="U28" s="31">
        <v>265976</v>
      </c>
      <c r="V28" s="29">
        <v>281590</v>
      </c>
      <c r="W28" s="31">
        <v>320807</v>
      </c>
      <c r="X28" s="29">
        <v>447279</v>
      </c>
      <c r="Y28" s="31">
        <v>539777</v>
      </c>
      <c r="Z28" s="29">
        <v>506924</v>
      </c>
      <c r="AA28" s="29">
        <v>508214</v>
      </c>
      <c r="AB28" s="29">
        <v>524398</v>
      </c>
      <c r="AC28" s="29">
        <v>539048</v>
      </c>
      <c r="AD28" s="29">
        <v>656764</v>
      </c>
    </row>
    <row r="29" spans="1:30" s="5" customFormat="1" ht="17.25" customHeight="1">
      <c r="A29" s="11" t="s">
        <v>20</v>
      </c>
      <c r="B29" s="19">
        <v>29611</v>
      </c>
      <c r="C29" s="29">
        <v>29536</v>
      </c>
      <c r="D29" s="31">
        <v>16874</v>
      </c>
      <c r="E29" s="29">
        <v>35079</v>
      </c>
      <c r="F29" s="31">
        <v>23138</v>
      </c>
      <c r="G29" s="29">
        <v>21182</v>
      </c>
      <c r="H29" s="31">
        <v>69912</v>
      </c>
      <c r="I29" s="29">
        <v>61519</v>
      </c>
      <c r="J29" s="31">
        <v>136132</v>
      </c>
      <c r="K29" s="29">
        <v>179799</v>
      </c>
      <c r="L29" s="31">
        <v>139172</v>
      </c>
      <c r="M29" s="29">
        <v>225201</v>
      </c>
      <c r="N29" s="31">
        <v>203345</v>
      </c>
      <c r="O29" s="29">
        <v>219751</v>
      </c>
      <c r="P29" s="29">
        <v>207177</v>
      </c>
      <c r="Q29" s="31">
        <v>184340</v>
      </c>
      <c r="R29" s="29">
        <v>207153</v>
      </c>
      <c r="S29" s="31">
        <v>214211</v>
      </c>
      <c r="T29" s="29">
        <v>213897</v>
      </c>
      <c r="U29" s="31">
        <v>234698</v>
      </c>
      <c r="V29" s="29">
        <v>360446</v>
      </c>
      <c r="W29" s="31">
        <v>430842</v>
      </c>
      <c r="X29" s="29">
        <v>467751</v>
      </c>
      <c r="Y29" s="31">
        <v>586994</v>
      </c>
      <c r="Z29" s="29">
        <v>627355</v>
      </c>
      <c r="AA29" s="29">
        <v>645725</v>
      </c>
      <c r="AB29" s="29">
        <v>806808</v>
      </c>
      <c r="AC29" s="29">
        <v>877535</v>
      </c>
      <c r="AD29" s="29">
        <v>792759</v>
      </c>
    </row>
    <row r="30" spans="1:30" s="5" customFormat="1" ht="15" customHeight="1" thickBot="1">
      <c r="A30" s="11" t="s">
        <v>21</v>
      </c>
      <c r="B30" s="19">
        <v>16540</v>
      </c>
      <c r="C30" s="44">
        <v>39737</v>
      </c>
      <c r="D30" s="31">
        <v>31215</v>
      </c>
      <c r="E30" s="44">
        <v>31097</v>
      </c>
      <c r="F30" s="31">
        <v>36571</v>
      </c>
      <c r="G30" s="44">
        <v>37762</v>
      </c>
      <c r="H30" s="31">
        <v>91463</v>
      </c>
      <c r="I30" s="44">
        <v>207369</v>
      </c>
      <c r="J30" s="31">
        <v>218982</v>
      </c>
      <c r="K30" s="44">
        <v>128893</v>
      </c>
      <c r="L30" s="31">
        <v>142526</v>
      </c>
      <c r="M30" s="44">
        <v>195876</v>
      </c>
      <c r="N30" s="31">
        <v>256217</v>
      </c>
      <c r="O30" s="44">
        <v>373058</v>
      </c>
      <c r="P30" s="44">
        <v>360228</v>
      </c>
      <c r="Q30" s="31">
        <v>375291</v>
      </c>
      <c r="R30" s="44">
        <v>382462</v>
      </c>
      <c r="S30" s="31">
        <v>463915</v>
      </c>
      <c r="T30" s="44">
        <v>495061</v>
      </c>
      <c r="U30" s="31">
        <v>484689</v>
      </c>
      <c r="V30" s="44">
        <v>662317</v>
      </c>
      <c r="W30" s="31">
        <v>668057</v>
      </c>
      <c r="X30" s="29">
        <v>806408</v>
      </c>
      <c r="Y30" s="31">
        <v>994006</v>
      </c>
      <c r="Z30" s="44">
        <v>1100841</v>
      </c>
      <c r="AA30" s="44">
        <v>1313789</v>
      </c>
      <c r="AB30" s="44">
        <v>1312683</v>
      </c>
      <c r="AC30" s="44">
        <v>1322920</v>
      </c>
      <c r="AD30" s="44">
        <v>988489</v>
      </c>
    </row>
    <row r="31" spans="1:30" s="5" customFormat="1" ht="19.5" customHeight="1" thickBot="1">
      <c r="A31" s="48" t="s">
        <v>26</v>
      </c>
      <c r="B31" s="24">
        <f>SUM(B21:B30)</f>
        <v>1087549</v>
      </c>
      <c r="C31" s="24">
        <f aca="true" t="shared" si="2" ref="C31:S31">SUM(C21:C30)</f>
        <v>1801670</v>
      </c>
      <c r="D31" s="24">
        <f t="shared" si="2"/>
        <v>1937718</v>
      </c>
      <c r="E31" s="24">
        <f t="shared" si="2"/>
        <v>2378810</v>
      </c>
      <c r="F31" s="24">
        <f t="shared" si="2"/>
        <v>2577400</v>
      </c>
      <c r="G31" s="24">
        <f t="shared" si="2"/>
        <v>2588202</v>
      </c>
      <c r="H31" s="24">
        <f t="shared" si="2"/>
        <v>3821441</v>
      </c>
      <c r="I31" s="24">
        <f t="shared" si="2"/>
        <v>4762240</v>
      </c>
      <c r="J31" s="24">
        <f t="shared" si="2"/>
        <v>4804324</v>
      </c>
      <c r="K31" s="24">
        <f t="shared" si="2"/>
        <v>5379077</v>
      </c>
      <c r="L31" s="24">
        <f t="shared" si="2"/>
        <v>4802385</v>
      </c>
      <c r="M31" s="24">
        <f t="shared" si="2"/>
        <v>5745826</v>
      </c>
      <c r="N31" s="24">
        <f t="shared" si="2"/>
        <v>6269808</v>
      </c>
      <c r="O31" s="24">
        <f t="shared" si="2"/>
        <v>8052425</v>
      </c>
      <c r="P31" s="24">
        <f t="shared" si="2"/>
        <v>7326475</v>
      </c>
      <c r="Q31" s="24">
        <f t="shared" si="2"/>
        <v>6974290</v>
      </c>
      <c r="R31" s="24">
        <f t="shared" si="2"/>
        <v>7344149</v>
      </c>
      <c r="S31" s="24">
        <f t="shared" si="2"/>
        <v>7164921</v>
      </c>
      <c r="T31" s="24">
        <v>8247419</v>
      </c>
      <c r="U31" s="24">
        <f aca="true" t="shared" si="3" ref="U31:AA31">SUM(U21:U30)</f>
        <v>6206315</v>
      </c>
      <c r="V31" s="24">
        <f t="shared" si="3"/>
        <v>7413422</v>
      </c>
      <c r="W31" s="54">
        <f t="shared" si="3"/>
        <v>7466194</v>
      </c>
      <c r="X31" s="24">
        <f t="shared" si="3"/>
        <v>8729854</v>
      </c>
      <c r="Y31" s="33">
        <f t="shared" si="3"/>
        <v>10165449</v>
      </c>
      <c r="Z31" s="24">
        <f t="shared" si="3"/>
        <v>10391283</v>
      </c>
      <c r="AA31" s="24">
        <f t="shared" si="3"/>
        <v>10621882</v>
      </c>
      <c r="AB31" s="24">
        <f>SUM(AB21:AB30)</f>
        <v>10655454</v>
      </c>
      <c r="AC31" s="24">
        <f>SUM(AC21:AC30)</f>
        <v>10418983</v>
      </c>
      <c r="AD31" s="24">
        <f>SUM(AD21:AD30)</f>
        <v>9141368</v>
      </c>
    </row>
    <row r="32" spans="1:30" s="5" customFormat="1" ht="19.5" customHeight="1" thickBot="1">
      <c r="A32" s="53" t="s">
        <v>22</v>
      </c>
      <c r="B32" s="15">
        <f>B20+B31</f>
        <v>1286568</v>
      </c>
      <c r="C32" s="15">
        <f>C20+C31</f>
        <v>1986791</v>
      </c>
      <c r="D32" s="15">
        <f aca="true" t="shared" si="4" ref="D32:S32">D20+D31</f>
        <v>2216389</v>
      </c>
      <c r="E32" s="15">
        <f t="shared" si="4"/>
        <v>2522592</v>
      </c>
      <c r="F32" s="15">
        <f t="shared" si="4"/>
        <v>2870603</v>
      </c>
      <c r="G32" s="15">
        <f t="shared" si="4"/>
        <v>2999300</v>
      </c>
      <c r="H32" s="15">
        <f t="shared" si="4"/>
        <v>4587567</v>
      </c>
      <c r="I32" s="15">
        <f t="shared" si="4"/>
        <v>5666532</v>
      </c>
      <c r="J32" s="15">
        <f t="shared" si="4"/>
        <v>5664125</v>
      </c>
      <c r="K32" s="15">
        <f t="shared" si="4"/>
        <v>6118084</v>
      </c>
      <c r="L32" s="15">
        <f t="shared" si="4"/>
        <v>5620964</v>
      </c>
      <c r="M32" s="15">
        <f t="shared" si="4"/>
        <v>6465098</v>
      </c>
      <c r="N32" s="15">
        <f t="shared" si="4"/>
        <v>7015466</v>
      </c>
      <c r="O32" s="15">
        <f t="shared" si="4"/>
        <v>8912050</v>
      </c>
      <c r="P32" s="15">
        <f t="shared" si="4"/>
        <v>8304450</v>
      </c>
      <c r="Q32" s="15">
        <f t="shared" si="4"/>
        <v>7838546</v>
      </c>
      <c r="R32" s="15">
        <f t="shared" si="4"/>
        <v>8301007</v>
      </c>
      <c r="S32" s="15">
        <f t="shared" si="4"/>
        <v>8178603</v>
      </c>
      <c r="T32" s="15">
        <v>9336343</v>
      </c>
      <c r="U32" s="15">
        <v>6937770</v>
      </c>
      <c r="V32" s="15">
        <v>8027283</v>
      </c>
      <c r="W32" s="15">
        <v>8593226</v>
      </c>
      <c r="X32" s="15">
        <f aca="true" t="shared" si="5" ref="X32:AD32">SUM(X6:X19,X21:X30)</f>
        <v>9842417</v>
      </c>
      <c r="Y32" s="15">
        <f t="shared" si="5"/>
        <v>11380640</v>
      </c>
      <c r="Z32" s="15">
        <f t="shared" si="5"/>
        <v>11732804</v>
      </c>
      <c r="AA32" s="15">
        <f t="shared" si="5"/>
        <v>11639215</v>
      </c>
      <c r="AB32" s="15">
        <f t="shared" si="5"/>
        <v>11589141</v>
      </c>
      <c r="AC32" s="15">
        <f t="shared" si="5"/>
        <v>11366342</v>
      </c>
      <c r="AD32" s="15">
        <f t="shared" si="5"/>
        <v>9916688</v>
      </c>
    </row>
    <row r="33" spans="1:14" s="3" customFormat="1" ht="12.75" customHeight="1">
      <c r="A33" s="7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/>
  <mergeCells count="1">
    <mergeCell ref="B1:AD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140625" defaultRowHeight="12.75"/>
  <cols>
    <col min="1" max="1" width="27.57421875" style="1" bestFit="1" customWidth="1"/>
    <col min="2" max="28" width="17.28125" style="1" customWidth="1"/>
    <col min="29" max="29" width="16.7109375" style="1" customWidth="1"/>
    <col min="30" max="30" width="16.00390625" style="1" customWidth="1"/>
    <col min="31" max="16384" width="9.140625" style="1" customWidth="1"/>
  </cols>
  <sheetData>
    <row r="1" spans="1:30" ht="9" customHeight="1">
      <c r="A1" s="61"/>
      <c r="B1" s="59" t="s">
        <v>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19.5" customHeight="1">
      <c r="A2" s="6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ht="10.5" customHeight="1">
      <c r="A3" s="6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</row>
    <row r="4" spans="1:30" ht="13.5" customHeight="1" thickBot="1">
      <c r="A4" s="61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</row>
    <row r="5" spans="1:30" ht="18.75" customHeight="1" thickBot="1">
      <c r="A5" s="24" t="s">
        <v>0</v>
      </c>
      <c r="B5" s="16" t="s">
        <v>29</v>
      </c>
      <c r="C5" s="16" t="s">
        <v>30</v>
      </c>
      <c r="D5" s="16" t="s">
        <v>31</v>
      </c>
      <c r="E5" s="16" t="s">
        <v>32</v>
      </c>
      <c r="F5" s="16" t="s">
        <v>33</v>
      </c>
      <c r="G5" s="16" t="s">
        <v>34</v>
      </c>
      <c r="H5" s="16" t="s">
        <v>35</v>
      </c>
      <c r="I5" s="16" t="s">
        <v>36</v>
      </c>
      <c r="J5" s="16" t="s">
        <v>37</v>
      </c>
      <c r="K5" s="16" t="s">
        <v>38</v>
      </c>
      <c r="L5" s="16" t="s">
        <v>39</v>
      </c>
      <c r="M5" s="16" t="s">
        <v>40</v>
      </c>
      <c r="N5" s="16" t="s">
        <v>41</v>
      </c>
      <c r="O5" s="16" t="s">
        <v>42</v>
      </c>
      <c r="P5" s="16" t="s">
        <v>43</v>
      </c>
      <c r="Q5" s="16" t="s">
        <v>44</v>
      </c>
      <c r="R5" s="16" t="s">
        <v>45</v>
      </c>
      <c r="S5" s="55" t="s">
        <v>46</v>
      </c>
      <c r="T5" s="16" t="s">
        <v>47</v>
      </c>
      <c r="U5" s="40" t="s">
        <v>48</v>
      </c>
      <c r="V5" s="16" t="s">
        <v>49</v>
      </c>
      <c r="W5" s="16" t="s">
        <v>50</v>
      </c>
      <c r="X5" s="16" t="s">
        <v>51</v>
      </c>
      <c r="Y5" s="16" t="s">
        <v>53</v>
      </c>
      <c r="Z5" s="16" t="s">
        <v>54</v>
      </c>
      <c r="AA5" s="16" t="s">
        <v>56</v>
      </c>
      <c r="AB5" s="16" t="s">
        <v>55</v>
      </c>
      <c r="AC5" s="16" t="s">
        <v>57</v>
      </c>
      <c r="AD5" s="16" t="s">
        <v>58</v>
      </c>
    </row>
    <row r="6" spans="1:30" ht="18.75" customHeight="1">
      <c r="A6" s="10" t="s">
        <v>1</v>
      </c>
      <c r="B6" s="18">
        <v>0</v>
      </c>
      <c r="C6" s="28">
        <v>0</v>
      </c>
      <c r="D6" s="26">
        <v>0</v>
      </c>
      <c r="E6" s="28">
        <v>0</v>
      </c>
      <c r="F6" s="26">
        <v>0</v>
      </c>
      <c r="G6" s="28">
        <v>0</v>
      </c>
      <c r="H6" s="26">
        <v>0</v>
      </c>
      <c r="I6" s="28">
        <v>0</v>
      </c>
      <c r="J6" s="26">
        <v>0</v>
      </c>
      <c r="K6" s="28"/>
      <c r="L6" s="28"/>
      <c r="M6" s="26"/>
      <c r="N6" s="28"/>
      <c r="O6" s="28"/>
      <c r="P6" s="30">
        <v>0</v>
      </c>
      <c r="Q6" s="26">
        <v>0</v>
      </c>
      <c r="R6" s="28">
        <v>0</v>
      </c>
      <c r="S6" s="26"/>
      <c r="T6" s="17">
        <v>0</v>
      </c>
      <c r="U6" s="26"/>
      <c r="V6" s="28">
        <v>1489</v>
      </c>
      <c r="W6" s="26">
        <v>2681</v>
      </c>
      <c r="X6" s="28">
        <v>4101</v>
      </c>
      <c r="Y6" s="26">
        <v>5009</v>
      </c>
      <c r="Z6" s="28">
        <v>0</v>
      </c>
      <c r="AA6" s="28">
        <v>4510</v>
      </c>
      <c r="AB6" s="28">
        <v>3674</v>
      </c>
      <c r="AC6" s="28">
        <v>0</v>
      </c>
      <c r="AD6" s="28">
        <v>0</v>
      </c>
    </row>
    <row r="7" spans="1:30" ht="18.75" customHeight="1">
      <c r="A7" s="10" t="s">
        <v>2</v>
      </c>
      <c r="B7" s="18">
        <v>0</v>
      </c>
      <c r="C7" s="17">
        <v>0</v>
      </c>
      <c r="D7" s="26">
        <v>0</v>
      </c>
      <c r="E7" s="17">
        <v>0</v>
      </c>
      <c r="F7" s="26">
        <v>0</v>
      </c>
      <c r="G7" s="17">
        <v>0</v>
      </c>
      <c r="H7" s="26">
        <v>0</v>
      </c>
      <c r="I7" s="17">
        <v>0</v>
      </c>
      <c r="J7" s="26">
        <v>0</v>
      </c>
      <c r="K7" s="17"/>
      <c r="L7" s="17"/>
      <c r="M7" s="26"/>
      <c r="N7" s="17"/>
      <c r="O7" s="17"/>
      <c r="P7" s="22">
        <v>0</v>
      </c>
      <c r="Q7" s="26">
        <v>0</v>
      </c>
      <c r="R7" s="17">
        <v>0</v>
      </c>
      <c r="S7" s="26"/>
      <c r="T7" s="17">
        <v>7224</v>
      </c>
      <c r="U7" s="26">
        <v>8550</v>
      </c>
      <c r="V7" s="17">
        <v>10763</v>
      </c>
      <c r="W7" s="26">
        <v>12416</v>
      </c>
      <c r="X7" s="17">
        <v>8763</v>
      </c>
      <c r="Y7" s="26">
        <v>10759</v>
      </c>
      <c r="Z7" s="17">
        <v>12596</v>
      </c>
      <c r="AA7" s="17">
        <v>12909</v>
      </c>
      <c r="AB7" s="17">
        <v>9487</v>
      </c>
      <c r="AC7" s="17">
        <v>4444</v>
      </c>
      <c r="AD7" s="17">
        <v>1503</v>
      </c>
    </row>
    <row r="8" spans="1:30" ht="18.75" customHeight="1">
      <c r="A8" s="10" t="s">
        <v>3</v>
      </c>
      <c r="B8" s="18">
        <v>0</v>
      </c>
      <c r="C8" s="17">
        <v>0</v>
      </c>
      <c r="D8" s="26">
        <v>0</v>
      </c>
      <c r="E8" s="17">
        <v>0</v>
      </c>
      <c r="F8" s="26">
        <v>0</v>
      </c>
      <c r="G8" s="17">
        <v>0</v>
      </c>
      <c r="H8" s="26">
        <v>0</v>
      </c>
      <c r="I8" s="17">
        <v>0</v>
      </c>
      <c r="J8" s="26">
        <v>0</v>
      </c>
      <c r="K8" s="17"/>
      <c r="L8" s="17">
        <v>3854</v>
      </c>
      <c r="M8" s="26">
        <v>1703</v>
      </c>
      <c r="N8" s="17">
        <v>3889</v>
      </c>
      <c r="O8" s="17">
        <v>4375</v>
      </c>
      <c r="P8" s="22">
        <v>4671</v>
      </c>
      <c r="Q8" s="26">
        <v>6009</v>
      </c>
      <c r="R8" s="17">
        <v>5650</v>
      </c>
      <c r="S8" s="26">
        <v>8264</v>
      </c>
      <c r="T8" s="17">
        <v>7963</v>
      </c>
      <c r="U8" s="26">
        <v>4739</v>
      </c>
      <c r="V8" s="17">
        <v>7140</v>
      </c>
      <c r="W8" s="26">
        <v>6432</v>
      </c>
      <c r="X8" s="17">
        <v>4046</v>
      </c>
      <c r="Y8" s="26">
        <v>4874</v>
      </c>
      <c r="Z8" s="17">
        <v>2918</v>
      </c>
      <c r="AA8" s="17">
        <v>5804</v>
      </c>
      <c r="AB8" s="17">
        <v>5496</v>
      </c>
      <c r="AC8" s="17">
        <v>4845</v>
      </c>
      <c r="AD8" s="17">
        <v>5468</v>
      </c>
    </row>
    <row r="9" spans="1:30" ht="18.75" customHeight="1">
      <c r="A9" s="10" t="s">
        <v>23</v>
      </c>
      <c r="B9" s="18">
        <v>10440</v>
      </c>
      <c r="C9" s="17">
        <v>7981</v>
      </c>
      <c r="D9" s="26">
        <v>7637</v>
      </c>
      <c r="E9" s="17">
        <v>8647</v>
      </c>
      <c r="F9" s="26">
        <v>1320</v>
      </c>
      <c r="G9" s="17">
        <v>15228</v>
      </c>
      <c r="H9" s="26">
        <v>16534</v>
      </c>
      <c r="I9" s="17">
        <v>16238</v>
      </c>
      <c r="J9" s="26">
        <v>8136</v>
      </c>
      <c r="K9" s="17">
        <v>11344</v>
      </c>
      <c r="L9" s="17">
        <v>19081</v>
      </c>
      <c r="M9" s="26">
        <v>10945</v>
      </c>
      <c r="N9" s="17">
        <v>9749</v>
      </c>
      <c r="O9" s="17">
        <v>4316</v>
      </c>
      <c r="P9" s="22">
        <v>6175</v>
      </c>
      <c r="Q9" s="26">
        <v>8194</v>
      </c>
      <c r="R9" s="17">
        <v>9120</v>
      </c>
      <c r="S9" s="26">
        <v>9528</v>
      </c>
      <c r="T9" s="17">
        <v>25257</v>
      </c>
      <c r="U9" s="26">
        <v>33521</v>
      </c>
      <c r="V9" s="17">
        <v>16761</v>
      </c>
      <c r="W9" s="26">
        <v>21762</v>
      </c>
      <c r="X9" s="17">
        <v>10740</v>
      </c>
      <c r="Y9" s="26">
        <v>9491</v>
      </c>
      <c r="Z9" s="17">
        <v>7754</v>
      </c>
      <c r="AA9" s="17">
        <v>11136</v>
      </c>
      <c r="AB9" s="17">
        <v>4486</v>
      </c>
      <c r="AC9" s="17">
        <v>8086</v>
      </c>
      <c r="AD9" s="17">
        <v>10033</v>
      </c>
    </row>
    <row r="10" spans="1:30" ht="18.75" customHeight="1">
      <c r="A10" s="10" t="s">
        <v>4</v>
      </c>
      <c r="B10" s="18">
        <v>1846</v>
      </c>
      <c r="C10" s="17">
        <v>7717</v>
      </c>
      <c r="D10" s="26">
        <v>6120</v>
      </c>
      <c r="E10" s="17">
        <v>11761</v>
      </c>
      <c r="F10" s="26">
        <v>15474</v>
      </c>
      <c r="G10" s="17">
        <v>18815</v>
      </c>
      <c r="H10" s="26">
        <v>10673</v>
      </c>
      <c r="I10" s="17">
        <v>16675</v>
      </c>
      <c r="J10" s="26">
        <v>1257</v>
      </c>
      <c r="K10" s="17"/>
      <c r="L10" s="17"/>
      <c r="M10" s="26"/>
      <c r="N10" s="17"/>
      <c r="O10" s="17"/>
      <c r="P10" s="22">
        <v>0</v>
      </c>
      <c r="Q10" s="26">
        <v>110</v>
      </c>
      <c r="R10" s="17">
        <v>2125</v>
      </c>
      <c r="S10" s="26"/>
      <c r="T10" s="17">
        <v>1676</v>
      </c>
      <c r="U10" s="26">
        <v>2433</v>
      </c>
      <c r="V10" s="17">
        <v>11973</v>
      </c>
      <c r="W10" s="26">
        <v>33849</v>
      </c>
      <c r="X10" s="17">
        <v>48172</v>
      </c>
      <c r="Y10" s="26">
        <v>85286</v>
      </c>
      <c r="Z10" s="17">
        <v>66884</v>
      </c>
      <c r="AA10" s="17">
        <v>69358</v>
      </c>
      <c r="AB10" s="17">
        <v>45446</v>
      </c>
      <c r="AC10" s="17">
        <v>60566</v>
      </c>
      <c r="AD10" s="17">
        <v>85523</v>
      </c>
    </row>
    <row r="11" spans="1:30" ht="18.75" customHeight="1">
      <c r="A11" s="10" t="s">
        <v>5</v>
      </c>
      <c r="B11" s="18">
        <v>31662</v>
      </c>
      <c r="C11" s="17">
        <v>26457</v>
      </c>
      <c r="D11" s="26">
        <v>16190</v>
      </c>
      <c r="E11" s="17">
        <v>9534</v>
      </c>
      <c r="F11" s="26">
        <v>14350</v>
      </c>
      <c r="G11" s="17">
        <v>27976</v>
      </c>
      <c r="H11" s="26">
        <v>36959</v>
      </c>
      <c r="I11" s="17">
        <v>26224</v>
      </c>
      <c r="J11" s="26">
        <v>34784</v>
      </c>
      <c r="K11" s="17">
        <v>13734</v>
      </c>
      <c r="L11" s="17">
        <v>8026</v>
      </c>
      <c r="M11" s="26">
        <v>9383</v>
      </c>
      <c r="N11" s="17">
        <v>6224</v>
      </c>
      <c r="O11" s="17">
        <v>5609</v>
      </c>
      <c r="P11" s="22">
        <v>8715</v>
      </c>
      <c r="Q11" s="26">
        <v>22287</v>
      </c>
      <c r="R11" s="17">
        <v>20570</v>
      </c>
      <c r="S11" s="26">
        <v>47119</v>
      </c>
      <c r="T11" s="17">
        <v>60441</v>
      </c>
      <c r="U11" s="26">
        <v>58751</v>
      </c>
      <c r="V11" s="17">
        <v>40284</v>
      </c>
      <c r="W11" s="26">
        <v>29505</v>
      </c>
      <c r="X11" s="17">
        <v>23437</v>
      </c>
      <c r="Y11" s="26">
        <v>13446</v>
      </c>
      <c r="Z11" s="17">
        <v>13586</v>
      </c>
      <c r="AA11" s="17">
        <v>41125</v>
      </c>
      <c r="AB11" s="17">
        <v>17649</v>
      </c>
      <c r="AC11" s="17">
        <v>19688</v>
      </c>
      <c r="AD11" s="17">
        <v>25088</v>
      </c>
    </row>
    <row r="12" spans="1:30" ht="18.75" customHeight="1">
      <c r="A12" s="10" t="s">
        <v>24</v>
      </c>
      <c r="B12" s="18">
        <v>32596</v>
      </c>
      <c r="C12" s="17">
        <v>30634</v>
      </c>
      <c r="D12" s="26">
        <v>24256</v>
      </c>
      <c r="E12" s="17">
        <v>18361</v>
      </c>
      <c r="F12" s="26">
        <v>24555</v>
      </c>
      <c r="G12" s="17">
        <v>30802</v>
      </c>
      <c r="H12" s="26">
        <v>21795</v>
      </c>
      <c r="I12" s="17">
        <v>24833</v>
      </c>
      <c r="J12" s="26">
        <v>14020</v>
      </c>
      <c r="K12" s="17">
        <v>8958</v>
      </c>
      <c r="L12" s="17">
        <v>8198</v>
      </c>
      <c r="M12" s="26">
        <v>13169</v>
      </c>
      <c r="N12" s="17">
        <v>11602</v>
      </c>
      <c r="O12" s="17">
        <v>4347</v>
      </c>
      <c r="P12" s="22">
        <v>4327</v>
      </c>
      <c r="Q12" s="26">
        <v>8486</v>
      </c>
      <c r="R12" s="17">
        <v>11299</v>
      </c>
      <c r="S12" s="26">
        <v>9525</v>
      </c>
      <c r="T12" s="17">
        <v>11417</v>
      </c>
      <c r="U12" s="26">
        <v>5146</v>
      </c>
      <c r="V12" s="17">
        <v>2388</v>
      </c>
      <c r="W12" s="26">
        <v>1891</v>
      </c>
      <c r="X12" s="17">
        <v>1472</v>
      </c>
      <c r="Y12" s="26">
        <v>1074</v>
      </c>
      <c r="Z12" s="17">
        <v>529</v>
      </c>
      <c r="AA12" s="17">
        <v>3338</v>
      </c>
      <c r="AB12" s="17">
        <v>215</v>
      </c>
      <c r="AC12" s="17">
        <v>823</v>
      </c>
      <c r="AD12" s="17">
        <v>19460</v>
      </c>
    </row>
    <row r="13" spans="1:30" ht="18.75" customHeight="1">
      <c r="A13" s="10" t="s">
        <v>6</v>
      </c>
      <c r="B13" s="18">
        <v>15949</v>
      </c>
      <c r="C13" s="17">
        <v>12772</v>
      </c>
      <c r="D13" s="26">
        <v>5123</v>
      </c>
      <c r="E13" s="17">
        <v>3007</v>
      </c>
      <c r="F13" s="26">
        <v>2997</v>
      </c>
      <c r="G13" s="17">
        <v>17101</v>
      </c>
      <c r="H13" s="26">
        <v>17047</v>
      </c>
      <c r="I13" s="17">
        <v>12554</v>
      </c>
      <c r="J13" s="26">
        <v>17122</v>
      </c>
      <c r="K13" s="17">
        <v>2435</v>
      </c>
      <c r="L13" s="17">
        <v>783</v>
      </c>
      <c r="M13" s="26">
        <v>1186</v>
      </c>
      <c r="N13" s="17">
        <v>976</v>
      </c>
      <c r="O13" s="17">
        <v>317</v>
      </c>
      <c r="P13" s="22">
        <v>153</v>
      </c>
      <c r="Q13" s="26">
        <v>1022</v>
      </c>
      <c r="R13" s="17">
        <v>1002</v>
      </c>
      <c r="S13" s="26">
        <v>571</v>
      </c>
      <c r="T13" s="17">
        <v>8625</v>
      </c>
      <c r="U13" s="26">
        <v>10924</v>
      </c>
      <c r="V13" s="17">
        <v>2545</v>
      </c>
      <c r="W13" s="26">
        <v>8392</v>
      </c>
      <c r="X13" s="17">
        <v>3976</v>
      </c>
      <c r="Y13" s="26">
        <v>9000</v>
      </c>
      <c r="Z13" s="17">
        <v>9129</v>
      </c>
      <c r="AA13" s="17">
        <v>14597</v>
      </c>
      <c r="AB13" s="17">
        <v>5242</v>
      </c>
      <c r="AC13" s="17">
        <v>0</v>
      </c>
      <c r="AD13" s="17">
        <v>0</v>
      </c>
    </row>
    <row r="14" spans="1:30" ht="18.75" customHeight="1">
      <c r="A14" s="10" t="s">
        <v>7</v>
      </c>
      <c r="B14" s="18">
        <v>88666</v>
      </c>
      <c r="C14" s="17">
        <v>75378</v>
      </c>
      <c r="D14" s="26">
        <v>74066</v>
      </c>
      <c r="E14" s="17">
        <v>41990</v>
      </c>
      <c r="F14" s="26">
        <v>75007</v>
      </c>
      <c r="G14" s="17">
        <v>79206</v>
      </c>
      <c r="H14" s="26">
        <v>69163</v>
      </c>
      <c r="I14" s="17">
        <v>92666</v>
      </c>
      <c r="J14" s="26">
        <v>71285</v>
      </c>
      <c r="K14" s="17">
        <v>27459</v>
      </c>
      <c r="L14" s="17">
        <v>60998</v>
      </c>
      <c r="M14" s="26">
        <v>33273</v>
      </c>
      <c r="N14" s="17">
        <v>50336</v>
      </c>
      <c r="O14" s="17">
        <v>48990</v>
      </c>
      <c r="P14" s="22">
        <v>41354</v>
      </c>
      <c r="Q14" s="26">
        <v>22838</v>
      </c>
      <c r="R14" s="17">
        <v>24466</v>
      </c>
      <c r="S14" s="26">
        <v>39632</v>
      </c>
      <c r="T14" s="17">
        <v>68625</v>
      </c>
      <c r="U14" s="26">
        <v>69787</v>
      </c>
      <c r="V14" s="17">
        <v>39734</v>
      </c>
      <c r="W14" s="26">
        <v>48121</v>
      </c>
      <c r="X14" s="17">
        <v>30790</v>
      </c>
      <c r="Y14" s="26">
        <v>23515</v>
      </c>
      <c r="Z14" s="17">
        <v>25849</v>
      </c>
      <c r="AA14" s="17">
        <v>37319</v>
      </c>
      <c r="AB14" s="17">
        <v>28606</v>
      </c>
      <c r="AC14" s="17">
        <v>44959</v>
      </c>
      <c r="AD14" s="17">
        <v>88446</v>
      </c>
    </row>
    <row r="15" spans="1:30" ht="18.75" customHeight="1">
      <c r="A15" s="10" t="s">
        <v>25</v>
      </c>
      <c r="B15" s="18">
        <v>243307</v>
      </c>
      <c r="C15" s="17">
        <v>261255</v>
      </c>
      <c r="D15" s="26">
        <v>223852</v>
      </c>
      <c r="E15" s="17">
        <v>104161</v>
      </c>
      <c r="F15" s="26">
        <v>241266</v>
      </c>
      <c r="G15" s="17">
        <v>257944</v>
      </c>
      <c r="H15" s="26">
        <v>299209</v>
      </c>
      <c r="I15" s="17">
        <v>186111</v>
      </c>
      <c r="J15" s="26">
        <v>137025</v>
      </c>
      <c r="K15" s="17">
        <v>104099</v>
      </c>
      <c r="L15" s="17">
        <v>105514</v>
      </c>
      <c r="M15" s="26">
        <v>138774</v>
      </c>
      <c r="N15" s="17">
        <v>133754</v>
      </c>
      <c r="O15" s="17">
        <v>151160</v>
      </c>
      <c r="P15" s="22">
        <v>181275</v>
      </c>
      <c r="Q15" s="26">
        <v>158819</v>
      </c>
      <c r="R15" s="17">
        <v>178685</v>
      </c>
      <c r="S15" s="26">
        <v>187782</v>
      </c>
      <c r="T15" s="17">
        <v>216771</v>
      </c>
      <c r="U15" s="26">
        <v>234829</v>
      </c>
      <c r="V15" s="17">
        <v>173569</v>
      </c>
      <c r="W15" s="26">
        <v>207835</v>
      </c>
      <c r="X15" s="17">
        <v>154542</v>
      </c>
      <c r="Y15" s="26">
        <v>139920</v>
      </c>
      <c r="Z15" s="17">
        <v>206144</v>
      </c>
      <c r="AA15" s="17">
        <v>169686</v>
      </c>
      <c r="AB15" s="17">
        <v>144994</v>
      </c>
      <c r="AC15" s="17">
        <v>186530</v>
      </c>
      <c r="AD15" s="17">
        <v>229338</v>
      </c>
    </row>
    <row r="16" spans="1:30" ht="18.75" customHeight="1">
      <c r="A16" s="10" t="s">
        <v>8</v>
      </c>
      <c r="B16" s="18">
        <v>424522</v>
      </c>
      <c r="C16" s="17">
        <v>422694</v>
      </c>
      <c r="D16" s="26">
        <v>348802</v>
      </c>
      <c r="E16" s="17">
        <v>186662</v>
      </c>
      <c r="F16" s="26">
        <v>312268</v>
      </c>
      <c r="G16" s="17">
        <v>340165</v>
      </c>
      <c r="H16" s="26">
        <v>421055</v>
      </c>
      <c r="I16" s="17">
        <v>277140</v>
      </c>
      <c r="J16" s="26">
        <v>212904</v>
      </c>
      <c r="K16" s="17">
        <v>185758</v>
      </c>
      <c r="L16" s="17">
        <v>132979</v>
      </c>
      <c r="M16" s="26">
        <v>141516</v>
      </c>
      <c r="N16" s="17">
        <v>152297</v>
      </c>
      <c r="O16" s="17">
        <v>166259</v>
      </c>
      <c r="P16" s="22">
        <v>135919</v>
      </c>
      <c r="Q16" s="26">
        <v>120957</v>
      </c>
      <c r="R16" s="17">
        <v>118349</v>
      </c>
      <c r="S16" s="26">
        <v>274327</v>
      </c>
      <c r="T16" s="17">
        <v>300493</v>
      </c>
      <c r="U16" s="26">
        <v>259045</v>
      </c>
      <c r="V16" s="17">
        <v>225340</v>
      </c>
      <c r="W16" s="26">
        <v>170035</v>
      </c>
      <c r="X16" s="17">
        <v>102230</v>
      </c>
      <c r="Y16" s="26">
        <v>120196</v>
      </c>
      <c r="Z16" s="17">
        <v>160441</v>
      </c>
      <c r="AA16" s="17">
        <v>196087</v>
      </c>
      <c r="AB16" s="17">
        <v>203166</v>
      </c>
      <c r="AC16" s="17">
        <v>229155</v>
      </c>
      <c r="AD16" s="17">
        <v>352050</v>
      </c>
    </row>
    <row r="17" spans="1:30" ht="18.75" customHeight="1">
      <c r="A17" s="10" t="s">
        <v>9</v>
      </c>
      <c r="B17" s="18">
        <v>711357</v>
      </c>
      <c r="C17" s="17">
        <v>657083</v>
      </c>
      <c r="D17" s="26">
        <v>575307</v>
      </c>
      <c r="E17" s="17">
        <v>335926</v>
      </c>
      <c r="F17" s="26">
        <v>487336</v>
      </c>
      <c r="G17" s="17">
        <v>411025</v>
      </c>
      <c r="H17" s="26">
        <v>462360</v>
      </c>
      <c r="I17" s="17">
        <v>457941</v>
      </c>
      <c r="J17" s="26">
        <v>185670</v>
      </c>
      <c r="K17" s="17">
        <v>218078</v>
      </c>
      <c r="L17" s="17">
        <v>313943</v>
      </c>
      <c r="M17" s="26">
        <v>244713</v>
      </c>
      <c r="N17" s="17">
        <v>312048</v>
      </c>
      <c r="O17" s="17">
        <v>444234</v>
      </c>
      <c r="P17" s="22">
        <v>410716</v>
      </c>
      <c r="Q17" s="26">
        <v>333712</v>
      </c>
      <c r="R17" s="17">
        <v>333512</v>
      </c>
      <c r="S17" s="26">
        <v>469674</v>
      </c>
      <c r="T17" s="17">
        <v>492003</v>
      </c>
      <c r="U17" s="26">
        <v>320162</v>
      </c>
      <c r="V17" s="17">
        <v>388425</v>
      </c>
      <c r="W17" s="26">
        <v>324707</v>
      </c>
      <c r="X17" s="17">
        <v>203165</v>
      </c>
      <c r="Y17" s="26">
        <v>194354</v>
      </c>
      <c r="Z17" s="17">
        <v>185534</v>
      </c>
      <c r="AA17" s="17">
        <v>163351</v>
      </c>
      <c r="AB17" s="17">
        <v>107376</v>
      </c>
      <c r="AC17" s="17">
        <v>112052</v>
      </c>
      <c r="AD17" s="17">
        <v>310059</v>
      </c>
    </row>
    <row r="18" spans="1:30" ht="18.75" customHeight="1">
      <c r="A18" s="10" t="s">
        <v>10</v>
      </c>
      <c r="B18" s="18">
        <v>29735</v>
      </c>
      <c r="C18" s="17">
        <v>27532</v>
      </c>
      <c r="D18" s="26">
        <v>34776</v>
      </c>
      <c r="E18" s="17">
        <v>27901</v>
      </c>
      <c r="F18" s="26">
        <v>34813</v>
      </c>
      <c r="G18" s="17">
        <v>50087</v>
      </c>
      <c r="H18" s="26">
        <v>55202</v>
      </c>
      <c r="I18" s="17">
        <v>46768</v>
      </c>
      <c r="J18" s="26">
        <v>34828</v>
      </c>
      <c r="K18" s="17">
        <v>27750</v>
      </c>
      <c r="L18" s="17">
        <v>37152</v>
      </c>
      <c r="M18" s="26">
        <v>24296</v>
      </c>
      <c r="N18" s="17">
        <v>28294</v>
      </c>
      <c r="O18" s="17">
        <v>31851</v>
      </c>
      <c r="P18" s="22">
        <v>36113</v>
      </c>
      <c r="Q18" s="26">
        <v>28634</v>
      </c>
      <c r="R18" s="17">
        <v>22590</v>
      </c>
      <c r="S18" s="26">
        <v>18742</v>
      </c>
      <c r="T18" s="17">
        <v>68553</v>
      </c>
      <c r="U18" s="26">
        <v>64098</v>
      </c>
      <c r="V18" s="17">
        <v>92954</v>
      </c>
      <c r="W18" s="26">
        <v>93325</v>
      </c>
      <c r="X18" s="17">
        <v>62223</v>
      </c>
      <c r="Y18" s="26">
        <v>69094</v>
      </c>
      <c r="Z18" s="17">
        <v>109440</v>
      </c>
      <c r="AA18" s="17">
        <v>86341</v>
      </c>
      <c r="AB18" s="17">
        <v>43374</v>
      </c>
      <c r="AC18" s="17">
        <v>46113</v>
      </c>
      <c r="AD18" s="17">
        <v>81803</v>
      </c>
    </row>
    <row r="19" spans="1:30" ht="18.75" customHeight="1" thickBot="1">
      <c r="A19" s="10" t="s">
        <v>11</v>
      </c>
      <c r="B19" s="18">
        <v>18202</v>
      </c>
      <c r="C19" s="23">
        <v>34255</v>
      </c>
      <c r="D19" s="26">
        <v>35765</v>
      </c>
      <c r="E19" s="17">
        <v>21182</v>
      </c>
      <c r="F19" s="26">
        <v>47024</v>
      </c>
      <c r="G19" s="23">
        <v>74772</v>
      </c>
      <c r="H19" s="26">
        <v>89970</v>
      </c>
      <c r="I19" s="23">
        <v>83494</v>
      </c>
      <c r="J19" s="26">
        <v>54384</v>
      </c>
      <c r="K19" s="23">
        <v>29470</v>
      </c>
      <c r="L19" s="17">
        <v>19564</v>
      </c>
      <c r="M19" s="26">
        <v>21514</v>
      </c>
      <c r="N19" s="23">
        <v>16314</v>
      </c>
      <c r="O19" s="17">
        <v>18985</v>
      </c>
      <c r="P19" s="38">
        <v>17920</v>
      </c>
      <c r="Q19" s="26">
        <v>19128</v>
      </c>
      <c r="R19" s="23">
        <v>28638</v>
      </c>
      <c r="S19" s="26">
        <v>54544</v>
      </c>
      <c r="T19" s="23">
        <v>53027</v>
      </c>
      <c r="U19" s="26">
        <v>74247</v>
      </c>
      <c r="V19" s="23">
        <v>68134</v>
      </c>
      <c r="W19" s="26">
        <v>51223</v>
      </c>
      <c r="X19" s="23">
        <v>76474</v>
      </c>
      <c r="Y19" s="26">
        <v>65125</v>
      </c>
      <c r="Z19" s="23">
        <v>108452</v>
      </c>
      <c r="AA19" s="23">
        <v>175031</v>
      </c>
      <c r="AB19" s="23">
        <v>50224</v>
      </c>
      <c r="AC19" s="23">
        <v>105931</v>
      </c>
      <c r="AD19" s="23">
        <v>165488</v>
      </c>
    </row>
    <row r="20" spans="1:30" ht="18.75" customHeight="1" thickBot="1">
      <c r="A20" s="48" t="s">
        <v>27</v>
      </c>
      <c r="B20" s="24">
        <f>SUM(B6:B19)</f>
        <v>1608282</v>
      </c>
      <c r="C20" s="24">
        <f>SUM(C6:C19)</f>
        <v>1563758</v>
      </c>
      <c r="D20" s="54">
        <f aca="true" t="shared" si="0" ref="D20:S20">SUM(D6:D19)</f>
        <v>1351894</v>
      </c>
      <c r="E20" s="24">
        <f t="shared" si="0"/>
        <v>769132</v>
      </c>
      <c r="F20" s="33">
        <f t="shared" si="0"/>
        <v>1256410</v>
      </c>
      <c r="G20" s="24">
        <f t="shared" si="0"/>
        <v>1323121</v>
      </c>
      <c r="H20" s="24">
        <f t="shared" si="0"/>
        <v>1499967</v>
      </c>
      <c r="I20" s="24">
        <f t="shared" si="0"/>
        <v>1240644</v>
      </c>
      <c r="J20" s="24">
        <f t="shared" si="0"/>
        <v>771415</v>
      </c>
      <c r="K20" s="24">
        <f t="shared" si="0"/>
        <v>629085</v>
      </c>
      <c r="L20" s="24">
        <f t="shared" si="0"/>
        <v>710092</v>
      </c>
      <c r="M20" s="33">
        <f t="shared" si="0"/>
        <v>640472</v>
      </c>
      <c r="N20" s="24">
        <f t="shared" si="0"/>
        <v>725483</v>
      </c>
      <c r="O20" s="24">
        <f t="shared" si="0"/>
        <v>880443</v>
      </c>
      <c r="P20" s="33">
        <f t="shared" si="0"/>
        <v>847338</v>
      </c>
      <c r="Q20" s="24">
        <f t="shared" si="0"/>
        <v>730196</v>
      </c>
      <c r="R20" s="24">
        <f t="shared" si="0"/>
        <v>756006</v>
      </c>
      <c r="S20" s="24">
        <f t="shared" si="0"/>
        <v>1119708</v>
      </c>
      <c r="T20" s="24">
        <v>1322075</v>
      </c>
      <c r="U20" s="24">
        <f aca="true" t="shared" si="1" ref="U20:Z20">SUM(U6:U19)</f>
        <v>1146232</v>
      </c>
      <c r="V20" s="24">
        <f t="shared" si="1"/>
        <v>1081499</v>
      </c>
      <c r="W20" s="24">
        <f t="shared" si="1"/>
        <v>1012174</v>
      </c>
      <c r="X20" s="24">
        <f t="shared" si="1"/>
        <v>734131</v>
      </c>
      <c r="Y20" s="24">
        <f t="shared" si="1"/>
        <v>751143</v>
      </c>
      <c r="Z20" s="24">
        <f t="shared" si="1"/>
        <v>909256</v>
      </c>
      <c r="AA20" s="24">
        <f>SUM(AA6:AA19)</f>
        <v>990592</v>
      </c>
      <c r="AB20" s="24">
        <f>SUM(AB6:AB19)</f>
        <v>669435</v>
      </c>
      <c r="AC20" s="24">
        <f>SUM(AC6:AC19)</f>
        <v>823192</v>
      </c>
      <c r="AD20" s="24">
        <f>SUM(AD6:AD19)</f>
        <v>1374259</v>
      </c>
    </row>
    <row r="21" spans="1:30" ht="18.75" customHeight="1">
      <c r="A21" s="10" t="s">
        <v>12</v>
      </c>
      <c r="B21" s="18">
        <v>383137</v>
      </c>
      <c r="C21" s="28">
        <v>407752</v>
      </c>
      <c r="D21" s="26">
        <v>343535</v>
      </c>
      <c r="E21" s="28">
        <v>337039</v>
      </c>
      <c r="F21" s="26">
        <v>407558</v>
      </c>
      <c r="G21" s="28">
        <v>349483</v>
      </c>
      <c r="H21" s="26">
        <v>353995</v>
      </c>
      <c r="I21" s="28">
        <v>486035</v>
      </c>
      <c r="J21" s="26">
        <v>315369</v>
      </c>
      <c r="K21" s="28">
        <v>269785</v>
      </c>
      <c r="L21" s="26">
        <v>204914</v>
      </c>
      <c r="M21" s="28">
        <v>193003</v>
      </c>
      <c r="N21" s="26">
        <v>303945</v>
      </c>
      <c r="O21" s="28">
        <v>411874</v>
      </c>
      <c r="P21" s="26">
        <v>446441</v>
      </c>
      <c r="Q21" s="28">
        <v>562317</v>
      </c>
      <c r="R21" s="26">
        <v>690590</v>
      </c>
      <c r="S21" s="28">
        <v>1199765</v>
      </c>
      <c r="T21" s="26">
        <v>1590092</v>
      </c>
      <c r="U21" s="28">
        <v>1755249</v>
      </c>
      <c r="V21" s="26">
        <v>1938223</v>
      </c>
      <c r="W21" s="28">
        <v>1303464</v>
      </c>
      <c r="X21" s="28">
        <v>1123927</v>
      </c>
      <c r="Y21" s="26">
        <v>1499135</v>
      </c>
      <c r="Z21" s="28">
        <v>1601040</v>
      </c>
      <c r="AA21" s="28">
        <v>2039894</v>
      </c>
      <c r="AB21" s="28">
        <v>1448286</v>
      </c>
      <c r="AC21" s="28">
        <v>1641505</v>
      </c>
      <c r="AD21" s="28">
        <v>2322380</v>
      </c>
    </row>
    <row r="22" spans="1:30" ht="18.75" customHeight="1">
      <c r="A22" s="10" t="s">
        <v>13</v>
      </c>
      <c r="B22" s="18">
        <v>60571</v>
      </c>
      <c r="C22" s="17">
        <v>88517</v>
      </c>
      <c r="D22" s="26">
        <v>93999</v>
      </c>
      <c r="E22" s="17">
        <v>68627</v>
      </c>
      <c r="F22" s="26">
        <v>68213</v>
      </c>
      <c r="G22" s="17">
        <v>78039</v>
      </c>
      <c r="H22" s="26">
        <v>86103</v>
      </c>
      <c r="I22" s="17">
        <v>84533</v>
      </c>
      <c r="J22" s="26">
        <v>55879</v>
      </c>
      <c r="K22" s="17">
        <v>37522</v>
      </c>
      <c r="L22" s="26">
        <v>49200</v>
      </c>
      <c r="M22" s="17">
        <v>54721</v>
      </c>
      <c r="N22" s="26">
        <v>81355</v>
      </c>
      <c r="O22" s="17">
        <v>62290</v>
      </c>
      <c r="P22" s="26">
        <v>80929</v>
      </c>
      <c r="Q22" s="17">
        <v>68513</v>
      </c>
      <c r="R22" s="26">
        <v>53540</v>
      </c>
      <c r="S22" s="17">
        <v>77211</v>
      </c>
      <c r="T22" s="26">
        <v>139946</v>
      </c>
      <c r="U22" s="17">
        <v>126249</v>
      </c>
      <c r="V22" s="26">
        <v>87610</v>
      </c>
      <c r="W22" s="17">
        <v>81011</v>
      </c>
      <c r="X22" s="17">
        <v>68661</v>
      </c>
      <c r="Y22" s="26">
        <v>76305</v>
      </c>
      <c r="Z22" s="17">
        <v>57422</v>
      </c>
      <c r="AA22" s="17">
        <v>61628</v>
      </c>
      <c r="AB22" s="17">
        <v>8731</v>
      </c>
      <c r="AC22" s="17">
        <v>10630</v>
      </c>
      <c r="AD22" s="17">
        <v>20937</v>
      </c>
    </row>
    <row r="23" spans="1:30" ht="18.75" customHeight="1">
      <c r="A23" s="10" t="s">
        <v>14</v>
      </c>
      <c r="B23" s="18">
        <v>67172</v>
      </c>
      <c r="C23" s="17">
        <v>149905</v>
      </c>
      <c r="D23" s="26">
        <v>104615</v>
      </c>
      <c r="E23" s="17">
        <v>98089</v>
      </c>
      <c r="F23" s="26">
        <v>98869</v>
      </c>
      <c r="G23" s="17">
        <v>101587</v>
      </c>
      <c r="H23" s="26">
        <v>103326</v>
      </c>
      <c r="I23" s="17">
        <v>85688</v>
      </c>
      <c r="J23" s="26">
        <v>58215</v>
      </c>
      <c r="K23" s="17">
        <v>47562</v>
      </c>
      <c r="L23" s="26">
        <v>39597</v>
      </c>
      <c r="M23" s="17">
        <v>40832</v>
      </c>
      <c r="N23" s="26">
        <v>64543</v>
      </c>
      <c r="O23" s="17">
        <v>68313</v>
      </c>
      <c r="P23" s="26">
        <v>101644</v>
      </c>
      <c r="Q23" s="17">
        <v>84601</v>
      </c>
      <c r="R23" s="26">
        <v>58026</v>
      </c>
      <c r="S23" s="17">
        <v>93320</v>
      </c>
      <c r="T23" s="26">
        <v>91009</v>
      </c>
      <c r="U23" s="17">
        <v>103162</v>
      </c>
      <c r="V23" s="26">
        <v>60625</v>
      </c>
      <c r="W23" s="17">
        <v>75758</v>
      </c>
      <c r="X23" s="17">
        <v>37469</v>
      </c>
      <c r="Y23" s="26">
        <v>85401</v>
      </c>
      <c r="Z23" s="17">
        <v>89209</v>
      </c>
      <c r="AA23" s="17">
        <v>58652</v>
      </c>
      <c r="AB23" s="17">
        <v>81816</v>
      </c>
      <c r="AC23" s="17">
        <v>46342</v>
      </c>
      <c r="AD23" s="17">
        <v>58288</v>
      </c>
    </row>
    <row r="24" spans="1:30" ht="18.75" customHeight="1">
      <c r="A24" s="10" t="s">
        <v>15</v>
      </c>
      <c r="B24" s="18">
        <v>6825940</v>
      </c>
      <c r="C24" s="17">
        <v>7093610</v>
      </c>
      <c r="D24" s="26">
        <v>6197894</v>
      </c>
      <c r="E24" s="17">
        <v>6118075</v>
      </c>
      <c r="F24" s="26">
        <v>6385586</v>
      </c>
      <c r="G24" s="17">
        <v>5865396</v>
      </c>
      <c r="H24" s="26">
        <v>5792915</v>
      </c>
      <c r="I24" s="17">
        <v>5912113</v>
      </c>
      <c r="J24" s="26">
        <v>5643311</v>
      </c>
      <c r="K24" s="17">
        <v>4692539</v>
      </c>
      <c r="L24" s="26">
        <v>2884080</v>
      </c>
      <c r="M24" s="17">
        <v>2879691</v>
      </c>
      <c r="N24" s="26">
        <v>3101115</v>
      </c>
      <c r="O24" s="17">
        <v>2885197</v>
      </c>
      <c r="P24" s="26">
        <v>3791387</v>
      </c>
      <c r="Q24" s="17">
        <v>4827784</v>
      </c>
      <c r="R24" s="26">
        <v>5645705</v>
      </c>
      <c r="S24" s="17">
        <v>8398776</v>
      </c>
      <c r="T24" s="26">
        <v>10715759</v>
      </c>
      <c r="U24" s="17">
        <v>10686680</v>
      </c>
      <c r="V24" s="26">
        <v>10231583</v>
      </c>
      <c r="W24" s="17">
        <v>6842456</v>
      </c>
      <c r="X24" s="17">
        <v>6230068</v>
      </c>
      <c r="Y24" s="26">
        <v>7655138</v>
      </c>
      <c r="Z24" s="17">
        <v>7825014</v>
      </c>
      <c r="AA24" s="17">
        <v>8150950</v>
      </c>
      <c r="AB24" s="17">
        <v>7045865</v>
      </c>
      <c r="AC24" s="17">
        <v>7259674</v>
      </c>
      <c r="AD24" s="17">
        <v>10742872</v>
      </c>
    </row>
    <row r="25" spans="1:30" ht="18.75" customHeight="1">
      <c r="A25" s="10" t="s">
        <v>16</v>
      </c>
      <c r="B25" s="18">
        <v>584401</v>
      </c>
      <c r="C25" s="17">
        <v>630922</v>
      </c>
      <c r="D25" s="26">
        <v>634688</v>
      </c>
      <c r="E25" s="17">
        <v>663450</v>
      </c>
      <c r="F25" s="26">
        <v>808537</v>
      </c>
      <c r="G25" s="17">
        <v>977242</v>
      </c>
      <c r="H25" s="26">
        <v>1033821</v>
      </c>
      <c r="I25" s="17">
        <v>894828</v>
      </c>
      <c r="J25" s="26">
        <v>667807</v>
      </c>
      <c r="K25" s="17">
        <v>625749</v>
      </c>
      <c r="L25" s="26">
        <v>536935</v>
      </c>
      <c r="M25" s="17">
        <v>598063</v>
      </c>
      <c r="N25" s="26">
        <v>580900</v>
      </c>
      <c r="O25" s="17">
        <v>735306</v>
      </c>
      <c r="P25" s="26">
        <v>784997</v>
      </c>
      <c r="Q25" s="17">
        <v>692703</v>
      </c>
      <c r="R25" s="26">
        <v>892264</v>
      </c>
      <c r="S25" s="17">
        <v>1480184</v>
      </c>
      <c r="T25" s="26">
        <v>1630343</v>
      </c>
      <c r="U25" s="17">
        <v>1507353</v>
      </c>
      <c r="V25" s="26">
        <v>1347682</v>
      </c>
      <c r="W25" s="17">
        <v>1034365</v>
      </c>
      <c r="X25" s="17">
        <v>870077</v>
      </c>
      <c r="Y25" s="26">
        <v>1018217</v>
      </c>
      <c r="Z25" s="17">
        <v>1088497</v>
      </c>
      <c r="AA25" s="17">
        <v>972273</v>
      </c>
      <c r="AB25" s="17">
        <v>738563</v>
      </c>
      <c r="AC25" s="17">
        <v>699192</v>
      </c>
      <c r="AD25" s="17">
        <v>1130724</v>
      </c>
    </row>
    <row r="26" spans="1:30" s="4" customFormat="1" ht="18.75" customHeight="1">
      <c r="A26" s="10" t="s">
        <v>17</v>
      </c>
      <c r="B26" s="18">
        <v>8617</v>
      </c>
      <c r="C26" s="17">
        <v>4487</v>
      </c>
      <c r="D26" s="26">
        <v>0</v>
      </c>
      <c r="E26" s="17">
        <v>0</v>
      </c>
      <c r="F26" s="26">
        <v>0</v>
      </c>
      <c r="G26" s="17">
        <v>0</v>
      </c>
      <c r="H26" s="26">
        <v>0</v>
      </c>
      <c r="I26" s="17">
        <v>0</v>
      </c>
      <c r="J26" s="26">
        <v>0</v>
      </c>
      <c r="K26" s="17">
        <v>0</v>
      </c>
      <c r="L26" s="26">
        <v>0</v>
      </c>
      <c r="M26" s="17">
        <v>0</v>
      </c>
      <c r="N26" s="26">
        <v>0</v>
      </c>
      <c r="O26" s="17">
        <v>0</v>
      </c>
      <c r="P26" s="26">
        <v>0</v>
      </c>
      <c r="Q26" s="17">
        <v>0</v>
      </c>
      <c r="R26" s="26">
        <v>0</v>
      </c>
      <c r="S26" s="17">
        <v>0</v>
      </c>
      <c r="T26" s="26">
        <v>0</v>
      </c>
      <c r="U26" s="17">
        <v>0</v>
      </c>
      <c r="V26" s="26">
        <v>0</v>
      </c>
      <c r="W26" s="17">
        <v>0</v>
      </c>
      <c r="X26" s="17">
        <v>0</v>
      </c>
      <c r="Y26" s="26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</row>
    <row r="27" spans="1:30" s="5" customFormat="1" ht="18.75" customHeight="1">
      <c r="A27" s="11" t="s">
        <v>18</v>
      </c>
      <c r="B27" s="19">
        <v>2588</v>
      </c>
      <c r="C27" s="29">
        <v>2385</v>
      </c>
      <c r="D27" s="31">
        <v>4517</v>
      </c>
      <c r="E27" s="29">
        <v>3710</v>
      </c>
      <c r="F27" s="31">
        <v>0</v>
      </c>
      <c r="G27" s="29">
        <v>0</v>
      </c>
      <c r="H27" s="31">
        <v>0</v>
      </c>
      <c r="I27" s="29">
        <v>0</v>
      </c>
      <c r="J27" s="31">
        <v>0</v>
      </c>
      <c r="K27" s="29">
        <v>0</v>
      </c>
      <c r="L27" s="31">
        <v>0</v>
      </c>
      <c r="M27" s="29">
        <v>5306</v>
      </c>
      <c r="N27" s="31">
        <v>6411</v>
      </c>
      <c r="O27" s="29">
        <v>6045</v>
      </c>
      <c r="P27" s="31">
        <v>4823</v>
      </c>
      <c r="Q27" s="29">
        <v>3338</v>
      </c>
      <c r="R27" s="31">
        <v>5686</v>
      </c>
      <c r="S27" s="29">
        <v>6818</v>
      </c>
      <c r="T27" s="31">
        <v>6318</v>
      </c>
      <c r="U27" s="29">
        <v>2457</v>
      </c>
      <c r="V27" s="31">
        <v>5801</v>
      </c>
      <c r="W27" s="29">
        <v>6570</v>
      </c>
      <c r="X27" s="29">
        <v>1665</v>
      </c>
      <c r="Y27" s="31">
        <v>4510</v>
      </c>
      <c r="Z27" s="29">
        <v>4399</v>
      </c>
      <c r="AA27" s="29">
        <v>3786</v>
      </c>
      <c r="AB27" s="29">
        <v>2914</v>
      </c>
      <c r="AC27" s="29">
        <v>2485</v>
      </c>
      <c r="AD27" s="29">
        <v>2189</v>
      </c>
    </row>
    <row r="28" spans="1:30" s="5" customFormat="1" ht="18.75" customHeight="1">
      <c r="A28" s="11" t="s">
        <v>19</v>
      </c>
      <c r="B28" s="19">
        <v>181002</v>
      </c>
      <c r="C28" s="29">
        <v>205435</v>
      </c>
      <c r="D28" s="31">
        <v>215481</v>
      </c>
      <c r="E28" s="29">
        <v>212204</v>
      </c>
      <c r="F28" s="31">
        <v>248203</v>
      </c>
      <c r="G28" s="29">
        <v>285253</v>
      </c>
      <c r="H28" s="31">
        <v>308400</v>
      </c>
      <c r="I28" s="29">
        <v>393194</v>
      </c>
      <c r="J28" s="31">
        <v>234501</v>
      </c>
      <c r="K28" s="29">
        <v>224365</v>
      </c>
      <c r="L28" s="31">
        <v>195743</v>
      </c>
      <c r="M28" s="29">
        <v>304120</v>
      </c>
      <c r="N28" s="31">
        <v>330393</v>
      </c>
      <c r="O28" s="29">
        <v>313081</v>
      </c>
      <c r="P28" s="31">
        <v>371547</v>
      </c>
      <c r="Q28" s="29">
        <v>474501</v>
      </c>
      <c r="R28" s="31">
        <v>443601</v>
      </c>
      <c r="S28" s="29">
        <v>512184</v>
      </c>
      <c r="T28" s="31">
        <v>587794</v>
      </c>
      <c r="U28" s="29">
        <v>560064</v>
      </c>
      <c r="V28" s="31">
        <v>575381</v>
      </c>
      <c r="W28" s="29">
        <v>523135</v>
      </c>
      <c r="X28" s="29">
        <v>527406</v>
      </c>
      <c r="Y28" s="31">
        <v>564184</v>
      </c>
      <c r="Z28" s="29">
        <v>661661</v>
      </c>
      <c r="AA28" s="29">
        <v>817656</v>
      </c>
      <c r="AB28" s="29">
        <v>696207</v>
      </c>
      <c r="AC28" s="29">
        <v>959627</v>
      </c>
      <c r="AD28" s="29">
        <v>1147616</v>
      </c>
    </row>
    <row r="29" spans="1:30" s="5" customFormat="1" ht="15" customHeight="1">
      <c r="A29" s="11" t="s">
        <v>20</v>
      </c>
      <c r="B29" s="19">
        <v>232534</v>
      </c>
      <c r="C29" s="29">
        <v>254154</v>
      </c>
      <c r="D29" s="31">
        <v>226876</v>
      </c>
      <c r="E29" s="29">
        <v>203811</v>
      </c>
      <c r="F29" s="31">
        <v>210564</v>
      </c>
      <c r="G29" s="29">
        <v>270987</v>
      </c>
      <c r="H29" s="31">
        <v>217886</v>
      </c>
      <c r="I29" s="29">
        <v>331926</v>
      </c>
      <c r="J29" s="31">
        <v>208414</v>
      </c>
      <c r="K29" s="29">
        <v>191247</v>
      </c>
      <c r="L29" s="31">
        <v>175605</v>
      </c>
      <c r="M29" s="29">
        <v>171320</v>
      </c>
      <c r="N29" s="31">
        <v>214707</v>
      </c>
      <c r="O29" s="29">
        <v>260820</v>
      </c>
      <c r="P29" s="31">
        <v>326403</v>
      </c>
      <c r="Q29" s="29">
        <v>311251</v>
      </c>
      <c r="R29" s="31">
        <v>433690</v>
      </c>
      <c r="S29" s="29">
        <v>662562</v>
      </c>
      <c r="T29" s="31">
        <v>862264</v>
      </c>
      <c r="U29" s="29">
        <v>1026709</v>
      </c>
      <c r="V29" s="31">
        <v>1488062</v>
      </c>
      <c r="W29" s="29">
        <v>1200408</v>
      </c>
      <c r="X29" s="29">
        <v>1449221</v>
      </c>
      <c r="Y29" s="31">
        <v>1645548</v>
      </c>
      <c r="Z29" s="29">
        <v>1847078</v>
      </c>
      <c r="AA29" s="29">
        <v>2131247</v>
      </c>
      <c r="AB29" s="29">
        <v>1901711</v>
      </c>
      <c r="AC29" s="29">
        <v>1754248</v>
      </c>
      <c r="AD29" s="29">
        <v>2483405</v>
      </c>
    </row>
    <row r="30" spans="1:30" s="5" customFormat="1" ht="15" customHeight="1" thickBot="1">
      <c r="A30" s="11" t="s">
        <v>21</v>
      </c>
      <c r="B30" s="19">
        <v>274339</v>
      </c>
      <c r="C30" s="44">
        <v>328464</v>
      </c>
      <c r="D30" s="31">
        <v>285618</v>
      </c>
      <c r="E30" s="44">
        <v>279641</v>
      </c>
      <c r="F30" s="31">
        <v>327830</v>
      </c>
      <c r="G30" s="44">
        <v>327907</v>
      </c>
      <c r="H30" s="31">
        <v>360148</v>
      </c>
      <c r="I30" s="44">
        <v>300970</v>
      </c>
      <c r="J30" s="31">
        <v>228997</v>
      </c>
      <c r="K30" s="44">
        <v>185866</v>
      </c>
      <c r="L30" s="31">
        <v>175905</v>
      </c>
      <c r="M30" s="44">
        <v>183408</v>
      </c>
      <c r="N30" s="31">
        <v>198907</v>
      </c>
      <c r="O30" s="44">
        <v>273286</v>
      </c>
      <c r="P30" s="31">
        <v>356709</v>
      </c>
      <c r="Q30" s="44">
        <v>353244</v>
      </c>
      <c r="R30" s="31">
        <v>439094</v>
      </c>
      <c r="S30" s="44">
        <v>749818</v>
      </c>
      <c r="T30" s="31">
        <v>1231019</v>
      </c>
      <c r="U30" s="44">
        <v>1711516</v>
      </c>
      <c r="V30" s="31">
        <v>2232543</v>
      </c>
      <c r="W30" s="44">
        <v>2008943</v>
      </c>
      <c r="X30" s="44">
        <v>2323526</v>
      </c>
      <c r="Y30" s="31">
        <v>2887111</v>
      </c>
      <c r="Z30" s="44">
        <v>3098939</v>
      </c>
      <c r="AA30" s="44">
        <v>3375067</v>
      </c>
      <c r="AB30" s="44">
        <v>3071772</v>
      </c>
      <c r="AC30" s="44">
        <v>3295468</v>
      </c>
      <c r="AD30" s="44">
        <v>3903549</v>
      </c>
    </row>
    <row r="31" spans="1:30" s="5" customFormat="1" ht="19.5" customHeight="1" thickBot="1">
      <c r="A31" s="48" t="s">
        <v>26</v>
      </c>
      <c r="B31" s="24">
        <f>SUM(B21:B30)</f>
        <v>8620301</v>
      </c>
      <c r="C31" s="24">
        <f aca="true" t="shared" si="2" ref="C31:S31">SUM(C21:C30)</f>
        <v>9165631</v>
      </c>
      <c r="D31" s="24">
        <f t="shared" si="2"/>
        <v>8107223</v>
      </c>
      <c r="E31" s="24">
        <f t="shared" si="2"/>
        <v>7984646</v>
      </c>
      <c r="F31" s="24">
        <f t="shared" si="2"/>
        <v>8555360</v>
      </c>
      <c r="G31" s="24">
        <f t="shared" si="2"/>
        <v>8255894</v>
      </c>
      <c r="H31" s="24">
        <f t="shared" si="2"/>
        <v>8256594</v>
      </c>
      <c r="I31" s="24">
        <f t="shared" si="2"/>
        <v>8489287</v>
      </c>
      <c r="J31" s="24">
        <f t="shared" si="2"/>
        <v>7412493</v>
      </c>
      <c r="K31" s="24">
        <f t="shared" si="2"/>
        <v>6274635</v>
      </c>
      <c r="L31" s="24">
        <f t="shared" si="2"/>
        <v>4261979</v>
      </c>
      <c r="M31" s="24">
        <f t="shared" si="2"/>
        <v>4430464</v>
      </c>
      <c r="N31" s="24">
        <f t="shared" si="2"/>
        <v>4882276</v>
      </c>
      <c r="O31" s="24">
        <f t="shared" si="2"/>
        <v>5016212</v>
      </c>
      <c r="P31" s="24">
        <f t="shared" si="2"/>
        <v>6264880</v>
      </c>
      <c r="Q31" s="24">
        <f t="shared" si="2"/>
        <v>7378252</v>
      </c>
      <c r="R31" s="24">
        <f t="shared" si="2"/>
        <v>8662196</v>
      </c>
      <c r="S31" s="24">
        <f t="shared" si="2"/>
        <v>13180638</v>
      </c>
      <c r="T31" s="24">
        <v>16854544</v>
      </c>
      <c r="U31" s="24">
        <f aca="true" t="shared" si="3" ref="U31:Z31">SUM(U21:U30)</f>
        <v>17479439</v>
      </c>
      <c r="V31" s="24">
        <f t="shared" si="3"/>
        <v>17967510</v>
      </c>
      <c r="W31" s="24">
        <f t="shared" si="3"/>
        <v>13076110</v>
      </c>
      <c r="X31" s="24">
        <f t="shared" si="3"/>
        <v>12632020</v>
      </c>
      <c r="Y31" s="24">
        <f t="shared" si="3"/>
        <v>15435549</v>
      </c>
      <c r="Z31" s="24">
        <f t="shared" si="3"/>
        <v>16273259</v>
      </c>
      <c r="AA31" s="24">
        <f>SUM(AA21:AA30)</f>
        <v>17611153</v>
      </c>
      <c r="AB31" s="24">
        <f>SUM(AB21:AB30)</f>
        <v>14995865</v>
      </c>
      <c r="AC31" s="24">
        <f>SUM(AC21:AC30)</f>
        <v>15669171</v>
      </c>
      <c r="AD31" s="24">
        <f>SUM(AD21:AD30)</f>
        <v>21811960</v>
      </c>
    </row>
    <row r="32" spans="1:30" s="5" customFormat="1" ht="19.5" customHeight="1" thickBot="1">
      <c r="A32" s="53" t="s">
        <v>22</v>
      </c>
      <c r="B32" s="15">
        <f>B20+B31</f>
        <v>10228583</v>
      </c>
      <c r="C32" s="15">
        <f>C20+C31</f>
        <v>10729389</v>
      </c>
      <c r="D32" s="15">
        <f aca="true" t="shared" si="4" ref="D32:Z32">D20+D31</f>
        <v>9459117</v>
      </c>
      <c r="E32" s="15">
        <f t="shared" si="4"/>
        <v>8753778</v>
      </c>
      <c r="F32" s="15">
        <f t="shared" si="4"/>
        <v>9811770</v>
      </c>
      <c r="G32" s="15">
        <f t="shared" si="4"/>
        <v>9579015</v>
      </c>
      <c r="H32" s="15">
        <f t="shared" si="4"/>
        <v>9756561</v>
      </c>
      <c r="I32" s="15">
        <f t="shared" si="4"/>
        <v>9729931</v>
      </c>
      <c r="J32" s="15">
        <f t="shared" si="4"/>
        <v>8183908</v>
      </c>
      <c r="K32" s="15">
        <f t="shared" si="4"/>
        <v>6903720</v>
      </c>
      <c r="L32" s="15">
        <f t="shared" si="4"/>
        <v>4972071</v>
      </c>
      <c r="M32" s="15">
        <f t="shared" si="4"/>
        <v>5070936</v>
      </c>
      <c r="N32" s="15">
        <f t="shared" si="4"/>
        <v>5607759</v>
      </c>
      <c r="O32" s="15">
        <f t="shared" si="4"/>
        <v>5896655</v>
      </c>
      <c r="P32" s="15">
        <f t="shared" si="4"/>
        <v>7112218</v>
      </c>
      <c r="Q32" s="15">
        <f t="shared" si="4"/>
        <v>8108448</v>
      </c>
      <c r="R32" s="15">
        <f t="shared" si="4"/>
        <v>9418202</v>
      </c>
      <c r="S32" s="15">
        <f t="shared" si="4"/>
        <v>14300346</v>
      </c>
      <c r="T32" s="15">
        <f t="shared" si="4"/>
        <v>18176619</v>
      </c>
      <c r="U32" s="15">
        <f t="shared" si="4"/>
        <v>18625671</v>
      </c>
      <c r="V32" s="15">
        <f t="shared" si="4"/>
        <v>19049009</v>
      </c>
      <c r="W32" s="15">
        <f t="shared" si="4"/>
        <v>14088284</v>
      </c>
      <c r="X32" s="15">
        <f t="shared" si="4"/>
        <v>13366151</v>
      </c>
      <c r="Y32" s="15">
        <f t="shared" si="4"/>
        <v>16186692</v>
      </c>
      <c r="Z32" s="15">
        <f t="shared" si="4"/>
        <v>17182515</v>
      </c>
      <c r="AA32" s="15">
        <f>AA20+AA31</f>
        <v>18601745</v>
      </c>
      <c r="AB32" s="15">
        <f>AB20+AB31</f>
        <v>15665300</v>
      </c>
      <c r="AC32" s="15">
        <f>AC20+AC31</f>
        <v>16492363</v>
      </c>
      <c r="AD32" s="15">
        <f>AD20+AD31</f>
        <v>23186219</v>
      </c>
    </row>
    <row r="33" spans="1:14" s="3" customFormat="1" ht="45">
      <c r="A33" s="14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2:19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Q34" s="6"/>
      <c r="R34" s="6"/>
      <c r="S34" s="6"/>
    </row>
    <row r="36" ht="12.75">
      <c r="B36" s="2"/>
    </row>
    <row r="37" ht="12.75">
      <c r="B37" s="2"/>
    </row>
    <row r="38" ht="12.75">
      <c r="B38" s="2"/>
    </row>
    <row r="39" ht="12.75">
      <c r="B39" s="2"/>
    </row>
  </sheetData>
  <sheetProtection/>
  <mergeCells count="1">
    <mergeCell ref="B1:AD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Economia - SIAMIG</cp:lastModifiedBy>
  <cp:lastPrinted>2013-06-20T14:15:31Z</cp:lastPrinted>
  <dcterms:created xsi:type="dcterms:W3CDTF">2006-05-18T21:16:08Z</dcterms:created>
  <dcterms:modified xsi:type="dcterms:W3CDTF">2020-01-28T19:21:17Z</dcterms:modified>
  <cp:category/>
  <cp:version/>
  <cp:contentType/>
  <cp:contentStatus/>
</cp:coreProperties>
</file>